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План комплектования" sheetId="1" r:id="rId1"/>
  </sheets>
  <definedNames>
    <definedName name="_xlnm.Print_Area" localSheetId="0">'План комплектования'!$A$1:$Z$83</definedName>
  </definedNames>
  <calcPr calcId="144525"/>
</workbook>
</file>

<file path=xl/calcChain.xml><?xml version="1.0" encoding="utf-8"?>
<calcChain xmlns="http://schemas.openxmlformats.org/spreadsheetml/2006/main">
  <c r="T82" i="1" l="1"/>
  <c r="T60" i="1"/>
  <c r="T42" i="1"/>
  <c r="T35" i="1"/>
  <c r="T31" i="1"/>
  <c r="U82" i="1"/>
  <c r="U60" i="1"/>
  <c r="U42" i="1"/>
  <c r="U35" i="1"/>
  <c r="U31" i="1"/>
  <c r="S82" i="1"/>
  <c r="S60" i="1"/>
  <c r="S42" i="1"/>
  <c r="S35" i="1"/>
  <c r="S31" i="1"/>
  <c r="T83" i="1" l="1"/>
  <c r="S83" i="1"/>
  <c r="U83" i="1"/>
  <c r="E73" i="1"/>
  <c r="Z73" i="1" s="1"/>
  <c r="E74" i="1"/>
  <c r="Z74" i="1" s="1"/>
  <c r="R82" i="1" l="1"/>
  <c r="V82" i="1"/>
  <c r="V60" i="1"/>
  <c r="R60" i="1"/>
  <c r="Q60" i="1"/>
  <c r="P60" i="1"/>
  <c r="P31" i="1"/>
  <c r="Q31" i="1"/>
  <c r="R31" i="1"/>
  <c r="W82" i="1"/>
  <c r="Q82" i="1"/>
  <c r="E50" i="1" l="1"/>
  <c r="X82" i="1" l="1"/>
  <c r="X60" i="1"/>
  <c r="X42" i="1"/>
  <c r="X35" i="1"/>
  <c r="X31" i="1"/>
  <c r="E11" i="1"/>
  <c r="Z11" i="1" s="1"/>
  <c r="W60" i="1"/>
  <c r="W42" i="1"/>
  <c r="W35" i="1"/>
  <c r="W31" i="1"/>
  <c r="X83" i="1" l="1"/>
  <c r="W83" i="1"/>
  <c r="G42" i="1"/>
  <c r="H82" i="1"/>
  <c r="G31" i="1" l="1"/>
  <c r="N82" i="1"/>
  <c r="E40" i="1" l="1"/>
  <c r="Y31" i="1"/>
  <c r="V31" i="1"/>
  <c r="O31" i="1"/>
  <c r="N31" i="1"/>
  <c r="M31" i="1"/>
  <c r="L31" i="1"/>
  <c r="K31" i="1"/>
  <c r="J31" i="1"/>
  <c r="I31" i="1"/>
  <c r="H31" i="1"/>
  <c r="F31" i="1"/>
  <c r="Y42" i="1"/>
  <c r="V42" i="1"/>
  <c r="R42" i="1"/>
  <c r="Q42" i="1"/>
  <c r="P42" i="1"/>
  <c r="O42" i="1"/>
  <c r="N42" i="1"/>
  <c r="M42" i="1"/>
  <c r="L42" i="1"/>
  <c r="K42" i="1"/>
  <c r="J42" i="1"/>
  <c r="I42" i="1"/>
  <c r="H42" i="1"/>
  <c r="F42" i="1"/>
  <c r="E78" i="1" l="1"/>
  <c r="E77" i="1"/>
  <c r="Z77" i="1" s="1"/>
  <c r="E76" i="1"/>
  <c r="Z76" i="1" s="1"/>
  <c r="E80" i="1"/>
  <c r="E79" i="1"/>
  <c r="Z79" i="1" s="1"/>
  <c r="Z78" i="1"/>
  <c r="E72" i="1"/>
  <c r="Z72" i="1" s="1"/>
  <c r="E64" i="1" l="1"/>
  <c r="Z64" i="1" s="1"/>
  <c r="E63" i="1"/>
  <c r="Z63" i="1" s="1"/>
  <c r="E58" i="1"/>
  <c r="Z58" i="1" s="1"/>
  <c r="E57" i="1"/>
  <c r="Z57" i="1" s="1"/>
  <c r="E55" i="1"/>
  <c r="Z55" i="1" s="1"/>
  <c r="E51" i="1"/>
  <c r="Z51" i="1" s="1"/>
  <c r="Z50" i="1"/>
  <c r="E46" i="1"/>
  <c r="Z46" i="1" s="1"/>
  <c r="E47" i="1"/>
  <c r="Z47" i="1" s="1"/>
  <c r="E45" i="1"/>
  <c r="E48" i="1"/>
  <c r="Z48" i="1" s="1"/>
  <c r="E39" i="1"/>
  <c r="Z39" i="1" s="1"/>
  <c r="E37" i="1"/>
  <c r="E28" i="1"/>
  <c r="Z28" i="1" s="1"/>
  <c r="E27" i="1"/>
  <c r="Z27" i="1" s="1"/>
  <c r="E26" i="1"/>
  <c r="Z26" i="1" s="1"/>
  <c r="E25" i="1"/>
  <c r="Z25" i="1" s="1"/>
  <c r="E23" i="1"/>
  <c r="Z23" i="1" s="1"/>
  <c r="E22" i="1"/>
  <c r="Z22" i="1" s="1"/>
  <c r="E24" i="1"/>
  <c r="Z24" i="1" s="1"/>
  <c r="E20" i="1"/>
  <c r="Z20" i="1" s="1"/>
  <c r="E17" i="1"/>
  <c r="Z17" i="1" s="1"/>
  <c r="E16" i="1"/>
  <c r="Z16" i="1" s="1"/>
  <c r="E14" i="1"/>
  <c r="Z14" i="1" s="1"/>
  <c r="E12" i="1"/>
  <c r="Z12" i="1" s="1"/>
  <c r="E10" i="1"/>
  <c r="Z10" i="1" s="1"/>
  <c r="Z45" i="1" l="1"/>
  <c r="Z37" i="1"/>
  <c r="E8" i="1"/>
  <c r="Z8" i="1" l="1"/>
  <c r="Z80" i="1"/>
  <c r="E75" i="1" l="1"/>
  <c r="E81" i="1" l="1"/>
  <c r="E71" i="1"/>
  <c r="E70" i="1"/>
  <c r="E69" i="1"/>
  <c r="E68" i="1"/>
  <c r="E67" i="1"/>
  <c r="E66" i="1"/>
  <c r="E65" i="1"/>
  <c r="E62" i="1"/>
  <c r="E59" i="1"/>
  <c r="E56" i="1"/>
  <c r="E54" i="1"/>
  <c r="E53" i="1"/>
  <c r="E52" i="1"/>
  <c r="E49" i="1"/>
  <c r="E44" i="1"/>
  <c r="E41" i="1"/>
  <c r="E38" i="1"/>
  <c r="E33" i="1"/>
  <c r="E34" i="1"/>
  <c r="E30" i="1"/>
  <c r="E29" i="1"/>
  <c r="E21" i="1"/>
  <c r="E19" i="1"/>
  <c r="E18" i="1"/>
  <c r="E15" i="1"/>
  <c r="E13" i="1"/>
  <c r="E9" i="1"/>
  <c r="E35" i="1" l="1"/>
  <c r="E82" i="1"/>
  <c r="E42" i="1"/>
  <c r="E31" i="1"/>
  <c r="E60" i="1"/>
  <c r="Z81" i="1"/>
  <c r="Z75" i="1"/>
  <c r="Z71" i="1"/>
  <c r="Z70" i="1"/>
  <c r="Z69" i="1"/>
  <c r="Z68" i="1"/>
  <c r="Z67" i="1"/>
  <c r="Z59" i="1"/>
  <c r="Z56" i="1"/>
  <c r="Z54" i="1"/>
  <c r="Z53" i="1"/>
  <c r="Z41" i="1"/>
  <c r="Z30" i="1"/>
  <c r="Z29" i="1"/>
  <c r="Z21" i="1"/>
  <c r="Z19" i="1"/>
  <c r="Z18" i="1"/>
  <c r="Z15" i="1"/>
  <c r="Z13" i="1"/>
  <c r="R35" i="1"/>
  <c r="R83" i="1" s="1"/>
  <c r="V35" i="1"/>
  <c r="V83" i="1" s="1"/>
  <c r="Q35" i="1"/>
  <c r="Q83" i="1" s="1"/>
  <c r="E83" i="1" l="1"/>
  <c r="Y82" i="1"/>
  <c r="P82" i="1"/>
  <c r="O82" i="1"/>
  <c r="M82" i="1"/>
  <c r="L82" i="1"/>
  <c r="K82" i="1"/>
  <c r="J82" i="1"/>
  <c r="I82" i="1"/>
  <c r="G82" i="1"/>
  <c r="F82" i="1"/>
  <c r="Z66" i="1"/>
  <c r="Z65" i="1"/>
  <c r="Z62" i="1"/>
  <c r="Y60" i="1"/>
  <c r="O60" i="1"/>
  <c r="N60" i="1"/>
  <c r="M60" i="1"/>
  <c r="L60" i="1"/>
  <c r="K60" i="1"/>
  <c r="J60" i="1"/>
  <c r="I60" i="1"/>
  <c r="H60" i="1"/>
  <c r="G60" i="1"/>
  <c r="F60" i="1"/>
  <c r="Z52" i="1"/>
  <c r="Z49" i="1"/>
  <c r="Z44" i="1"/>
  <c r="Z40" i="1"/>
  <c r="Z38" i="1"/>
  <c r="Y35" i="1"/>
  <c r="P35" i="1"/>
  <c r="O35" i="1"/>
  <c r="N35" i="1"/>
  <c r="M35" i="1"/>
  <c r="L35" i="1"/>
  <c r="K35" i="1"/>
  <c r="J35" i="1"/>
  <c r="I35" i="1"/>
  <c r="H35" i="1"/>
  <c r="G35" i="1"/>
  <c r="F35" i="1"/>
  <c r="Z34" i="1"/>
  <c r="Z33" i="1"/>
  <c r="P83" i="1" l="1"/>
  <c r="Z60" i="1"/>
  <c r="Z35" i="1"/>
  <c r="Z42" i="1"/>
  <c r="Z82" i="1"/>
  <c r="J83" i="1"/>
  <c r="H83" i="1"/>
  <c r="Z9" i="1"/>
  <c r="N83" i="1"/>
  <c r="F83" i="1"/>
  <c r="L83" i="1"/>
  <c r="I83" i="1"/>
  <c r="M83" i="1"/>
  <c r="Y83" i="1"/>
  <c r="G83" i="1"/>
  <c r="K83" i="1"/>
  <c r="O83" i="1"/>
  <c r="Z31" i="1" l="1"/>
  <c r="Z83" i="1" l="1"/>
</calcChain>
</file>

<file path=xl/sharedStrings.xml><?xml version="1.0" encoding="utf-8"?>
<sst xmlns="http://schemas.openxmlformats.org/spreadsheetml/2006/main" count="140" uniqueCount="131">
  <si>
    <t>№ п/п</t>
  </si>
  <si>
    <t>Кол-во часов в программе</t>
  </si>
  <si>
    <t>Численность учебной 
группы, чел.</t>
  </si>
  <si>
    <t>Комплектующий орган</t>
  </si>
  <si>
    <t>Всего человеко-часов</t>
  </si>
  <si>
    <t xml:space="preserve">Раздел 1. Реализация дополнительных профессиональных программ – программ повышения квалификации </t>
  </si>
  <si>
    <t>Итого по разделу:</t>
  </si>
  <si>
    <t xml:space="preserve">Раздел 2. Реализация дополнительных профессиональных программ – программ профессиональной переподготовки </t>
  </si>
  <si>
    <t>Профессиональная перподготовка лиц начальствующего состава ФПС с углубленным изучением пожаротушения и АСР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</si>
  <si>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</si>
  <si>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Профессиональная подготовка по профессии  16781 «Пожарный»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</si>
  <si>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</si>
  <si>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>Профессиональная переподготовка командиров отделений пожарно-спасательных частей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</si>
  <si>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</si>
  <si>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ВСЕГО:</t>
  </si>
  <si>
    <t xml:space="preserve">Наименование категории обучения </t>
  </si>
  <si>
    <t>Сроки обучения, форма обучения</t>
  </si>
  <si>
    <t>Повышение квалификации начальников (заместителей начальников) пожарно-спасательных частей</t>
  </si>
  <si>
    <t>Повышение квалификации начальников караулов пожарно-спасательных частей</t>
  </si>
  <si>
    <t>Повышение квалификации государственных инспекторов государственной инспекции по маломерным судам</t>
  </si>
  <si>
    <t>Обучение руководителей по охране труда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</si>
  <si>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</si>
  <si>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</t>
  </si>
  <si>
    <t>Обучение членов комиссий по проверке знаний требований охраны труда</t>
  </si>
  <si>
    <t>Первоначальная подготовка спасателей МЧС России к ведению поисково-спасательных работ</t>
  </si>
  <si>
    <t>Программа обучения  судоводителей (район плавания «ВВП» и «ВП»)</t>
  </si>
  <si>
    <t xml:space="preserve">Повышение квалификации помощников начальников караулов пожарно-спасательных частей </t>
  </si>
  <si>
    <t>Повышение квалификации командиров отделений пожарно-спасательных  частей</t>
  </si>
  <si>
    <t>Повышение квалификации старших диспетчеров служб пожарной связи</t>
  </si>
  <si>
    <t>Подготовка персонала ДДС в рамках функционирования системы обеспечения вызова оперативных служб по единому номеру «112»</t>
  </si>
  <si>
    <t>Повышение квалификации мастеров газодымозащитной службы</t>
  </si>
  <si>
    <t>Повышение квалификации пожарных (старших пожарных)</t>
  </si>
  <si>
    <t>Повышение квалификации водителей пожарных и аварийно-спасательных автомобилей</t>
  </si>
  <si>
    <t>Повышение квалификации водителей для работы на специальных агрегатах автоподьемника коленчатого пожарного</t>
  </si>
  <si>
    <t>Повышение квалификации водителей для работы на специальных агрегатах пожарной насосной станции (ПНС)</t>
  </si>
  <si>
    <t>Повышение квалификации водителей транспортных средств категории "С", оборудованных устройствами для подачи специальныхсветовых и звуковых сигналов</t>
  </si>
  <si>
    <t>Повышение квалификации водителей транспортных средств категории "В", оборудованных устройствами для подачи специальныхсветовых и звуковых сигналов</t>
  </si>
  <si>
    <t>Профессиональная переподготовка помощников начальников караулов пожарно-спасательных частей</t>
  </si>
  <si>
    <t>Профессиональная переподготовка диспетчеров служб пожарной связи</t>
  </si>
  <si>
    <t>Профессиональная переподготовка мастеров газодымозащитной службы</t>
  </si>
  <si>
    <t>Профессиональная переподготовка водителей пожарных и аварийно-спасательных автомобилей,оборудованных устройствами для подачи специальных световых и звуковых сигналов</t>
  </si>
  <si>
    <t>Профессиональная переподготовка водителей для работы на специальных агрегатах автоподьемника коленчатого пожарного</t>
  </si>
  <si>
    <t>Профессиональная переподготовка водителей для работы на специальных агрегатах автолестниц</t>
  </si>
  <si>
    <t>Повышение квалификации водителей для работы на специальных агрегатах автолестниц</t>
  </si>
  <si>
    <t>Повышение квалификации специалистов, ответственных за электрохозяйство</t>
  </si>
  <si>
    <t>Профессиональная переподготовка младших инспекторов пожарной профилактики</t>
  </si>
  <si>
    <t>17.03 - 23.06 очно</t>
  </si>
  <si>
    <t>20.09 - 23.12 очно</t>
  </si>
  <si>
    <t>18.01-05.02 очно</t>
  </si>
  <si>
    <t>01.02 - 14.04 дист       15.04 - 28.04 очно</t>
  </si>
  <si>
    <t>11.05 - 30.05 дист      31.05 - 02.06 очно</t>
  </si>
  <si>
    <t>08.09 - 28.09 очно</t>
  </si>
  <si>
    <t>19.01 - 18.02 дист</t>
  </si>
  <si>
    <t>25.11 - 22.12 дист</t>
  </si>
  <si>
    <t>31.03 - 27.04 дист</t>
  </si>
  <si>
    <t>08.09 - 05.10 дист</t>
  </si>
  <si>
    <t>25.02 - 25.03 дист</t>
  </si>
  <si>
    <t>03.02 - 03.03 дист</t>
  </si>
  <si>
    <t>19.10 - 16.11 дист</t>
  </si>
  <si>
    <t>11.01 - 04.02 дист</t>
  </si>
  <si>
    <t>16.03 - 12.04 дист</t>
  </si>
  <si>
    <t>20.10 - 17.11 дист</t>
  </si>
  <si>
    <t>10.03 - 24.03 дист</t>
  </si>
  <si>
    <t>21.01 - 03.02 дист</t>
  </si>
  <si>
    <t>31.03 - 14.04 дист</t>
  </si>
  <si>
    <t>10.02 - 25.02 дист</t>
  </si>
  <si>
    <t>28.04 - 14.05 дист</t>
  </si>
  <si>
    <t>19.05 - 02.06 дист</t>
  </si>
  <si>
    <t>09.06 - 23.06 дист</t>
  </si>
  <si>
    <t>15.09 - 29.09 дист</t>
  </si>
  <si>
    <t>06.10 - 20.10 дист</t>
  </si>
  <si>
    <t>27.10 - 10.11 дист</t>
  </si>
  <si>
    <t>17.11 - 01.12 дист</t>
  </si>
  <si>
    <t>08.12 - 22.12 дист</t>
  </si>
  <si>
    <t>19.01 - 12.02 очно, 13.02 - 14.06 дист, 15.06 - 30.06 очно</t>
  </si>
  <si>
    <t>23.08 - 22.11 дист, 23.11 - 15.12 очно</t>
  </si>
  <si>
    <t>11.01 - 26.02 очно</t>
  </si>
  <si>
    <t>01.03 - 16.04 очно</t>
  </si>
  <si>
    <t>12.05 - 30.06 очно</t>
  </si>
  <si>
    <t>06.09 - 22.10 очно</t>
  </si>
  <si>
    <t>08.11 - 24.12 очно</t>
  </si>
  <si>
    <t>11.01 - 14.03 дист, 15.03 - 26.03 очно</t>
  </si>
  <si>
    <t>03.03 - 16.05 дист, 17.05 - 28.05 очно</t>
  </si>
  <si>
    <t>07.06 - 12.09 дист, 13.09 - 24.09 очно</t>
  </si>
  <si>
    <t>25.01 - 30.03 дист, 31.03 - 14.04 очно</t>
  </si>
  <si>
    <t>27.09 - 07.12 дист, 08.12  - 21.12 очно</t>
  </si>
  <si>
    <t>04.03 - 16.05 дист, 17.05 - 28.05 очно</t>
  </si>
  <si>
    <t>18.01 - 21.03 дист, 22.03 - 02.04 очно</t>
  </si>
  <si>
    <t>31.05 - 05.09 дист, 06.09 - 17.09 очно</t>
  </si>
  <si>
    <t>21.09 - 21.11 дист, 22.11 - 03.12 очно</t>
  </si>
  <si>
    <t>14.01 - 10.02 дист</t>
  </si>
  <si>
    <t>12.01 - 08.02 дист</t>
  </si>
  <si>
    <t>17.03 - 13.04 дист</t>
  </si>
  <si>
    <t>27.10 - 24.11 дист</t>
  </si>
  <si>
    <t>24.11 - 21.12 дист</t>
  </si>
  <si>
    <t>04.10 - 15.10 дист</t>
  </si>
  <si>
    <t>08.02 - 19.02 очно</t>
  </si>
  <si>
    <t>18.01 - 29.01 очно</t>
  </si>
  <si>
    <t>11.10 - 22.10 очно</t>
  </si>
  <si>
    <t>03.06 - 17.06 очно</t>
  </si>
  <si>
    <t>31.05 - 11.06 очно</t>
  </si>
  <si>
    <t>15.04 - 21.04 очно</t>
  </si>
  <si>
    <t>22.12 - 28.12 очно</t>
  </si>
  <si>
    <t>01.03 - 05.03 очно</t>
  </si>
  <si>
    <t>04.10 - 08.10 очно</t>
  </si>
  <si>
    <t>08.11 - 12.11 очно</t>
  </si>
  <si>
    <t>12.04 - 23.04 очно</t>
  </si>
  <si>
    <t>ГУ МЧС России 
по Республике Карелия</t>
  </si>
  <si>
    <t>ГУ МЧС России 
по Республике Коми</t>
  </si>
  <si>
    <t>ГУ МЧС России 
по Архангельской обл.</t>
  </si>
  <si>
    <t>ГУ МЧС России 
по Вологодской  обл.</t>
  </si>
  <si>
    <t>ГУ МЧС России 
по Калининградской обл.</t>
  </si>
  <si>
    <t>ГУ МЧС России 
по Ленинградской обл.</t>
  </si>
  <si>
    <t>ГУ МЧС России 
по Мурманской  обл.</t>
  </si>
  <si>
    <t>ГУ МЧС России 
по Новгородской  обл.</t>
  </si>
  <si>
    <t>ГУ МЧС России 
по Псковской обл.</t>
  </si>
  <si>
    <t>ГУ МЧС России по 
Ненецкому автономному округу</t>
  </si>
  <si>
    <t>ФГКУ «Специальное управление 
ФПС № 18 МЧС России»</t>
  </si>
  <si>
    <t xml:space="preserve">ФГКУ «Специальное управление 
ФПС № 48 МЧС России» </t>
  </si>
  <si>
    <t xml:space="preserve">ФГКУ «Специальное управление 
ФПС № 50 МЧС России» </t>
  </si>
  <si>
    <t xml:space="preserve">ФГКУ «Специальное управление 
ФПС № 72 МЧС России» </t>
  </si>
  <si>
    <t>ГУ МЧС России 
по г. Санкт-Петербург</t>
  </si>
  <si>
    <t xml:space="preserve"> </t>
  </si>
  <si>
    <t>ГУ МЧС России 
по Кировской области</t>
  </si>
  <si>
    <t>ГУ МЧС России 
по Нижегородской области</t>
  </si>
  <si>
    <t xml:space="preserve">Приложение № 15 </t>
  </si>
  <si>
    <t>УТВЕРЖДЕН
распоряжением МЧС России
от __________________ № ____</t>
  </si>
  <si>
    <t xml:space="preserve">ФГКУ «Специальное управление 
ФПС № 87 МЧС России» </t>
  </si>
  <si>
    <t xml:space="preserve">ФГКУ «Специальное управление 
ФПС № 38 МЧС России» </t>
  </si>
  <si>
    <t xml:space="preserve">ФГКУ «Специальное управление 
ФПС № 31 МЧС России» </t>
  </si>
  <si>
    <r>
      <rPr>
        <b/>
        <sz val="18"/>
        <color rgb="FFFF0000"/>
        <rFont val="Times New Roman"/>
        <family val="1"/>
        <charset val="204"/>
      </rPr>
      <t xml:space="preserve">ПРОЕКТ </t>
    </r>
    <r>
      <rPr>
        <b/>
        <sz val="18"/>
        <rFont val="Times New Roman"/>
        <family val="1"/>
        <charset val="204"/>
      </rPr>
      <t xml:space="preserve">План комплектования ФАУ ДПО Сыктывкарский учебный центр ФПС на 2021 год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</si>
</sst>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Roman"/>
      <family val="1"/>
    </font>
    <font>
      <b/>
      <sz val="11"/>
      <color theme="1"/>
      <name val="Times Roman"/>
      <family val="1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name val="Times Roman"/>
      <family val="1"/>
    </font>
    <font>
      <b/>
      <sz val="16"/>
      <name val="Times Roman"/>
      <family val="1"/>
    </font>
    <font>
      <b/>
      <sz val="16"/>
      <name val="Times New Roman"/>
      <family val="1"/>
      <charset val="204"/>
    </font>
    <font>
      <sz val="16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6"/>
      <name val="Arial"/>
      <family val="2"/>
      <charset val="204"/>
    </font>
    <font>
      <b/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textRotation="90" wrapText="1"/>
    </xf>
    <xf numFmtId="0" fontId="0" fillId="0" borderId="0" xfId="0" applyFill="1"/>
    <xf numFmtId="0" fontId="0" fillId="0" borderId="0" xfId="0" applyFill="1" applyAlignment="1">
      <alignment textRotation="90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right" vertical="top" wrapText="1"/>
    </xf>
    <xf numFmtId="0" fontId="0" fillId="3" borderId="0" xfId="0" applyFill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1" fontId="0" fillId="3" borderId="0" xfId="0" applyNumberFormat="1" applyFill="1"/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7" fillId="0" borderId="7" xfId="0" applyFont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4" borderId="24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10" fillId="4" borderId="2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" fontId="10" fillId="4" borderId="23" xfId="0" applyNumberFormat="1" applyFont="1" applyFill="1" applyBorder="1" applyAlignment="1">
      <alignment horizontal="center" vertical="center"/>
    </xf>
    <xf numFmtId="1" fontId="10" fillId="4" borderId="2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5" borderId="7" xfId="0" applyFont="1" applyFill="1" applyBorder="1" applyAlignment="1">
      <alignment horizont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tabSelected="1" view="pageBreakPreview" zoomScale="70" zoomScaleNormal="60" zoomScaleSheetLayoutView="70" workbookViewId="0">
      <selection activeCell="M10" sqref="M10"/>
    </sheetView>
  </sheetViews>
  <sheetFormatPr defaultRowHeight="15.75"/>
  <cols>
    <col min="1" max="1" width="7.85546875" customWidth="1"/>
    <col min="2" max="2" width="62.85546875" customWidth="1"/>
    <col min="3" max="3" width="13.28515625" customWidth="1"/>
    <col min="4" max="4" width="26" style="10" customWidth="1"/>
    <col min="5" max="5" width="10.7109375" customWidth="1"/>
    <col min="6" max="6" width="8.85546875" customWidth="1"/>
    <col min="7" max="25" width="8.85546875" style="11" customWidth="1"/>
    <col min="26" max="26" width="13.7109375" customWidth="1"/>
    <col min="27" max="27" width="4.140625" customWidth="1"/>
    <col min="246" max="246" width="7.85546875" customWidth="1"/>
    <col min="247" max="247" width="108.5703125" customWidth="1"/>
    <col min="248" max="248" width="8.85546875" customWidth="1"/>
    <col min="249" max="249" width="27.85546875" customWidth="1"/>
    <col min="250" max="252" width="10.7109375" customWidth="1"/>
    <col min="253" max="254" width="10.85546875" customWidth="1"/>
    <col min="255" max="255" width="10" customWidth="1"/>
    <col min="256" max="257" width="10.28515625" customWidth="1"/>
    <col min="258" max="259" width="10.5703125" customWidth="1"/>
    <col min="260" max="261" width="11.140625" customWidth="1"/>
    <col min="262" max="262" width="10.42578125" customWidth="1"/>
    <col min="263" max="263" width="15.5703125" customWidth="1"/>
    <col min="264" max="277" width="0" hidden="1" customWidth="1"/>
    <col min="278" max="278" width="4.140625" customWidth="1"/>
    <col min="279" max="279" width="22.28515625" customWidth="1"/>
    <col min="502" max="502" width="7.85546875" customWidth="1"/>
    <col min="503" max="503" width="108.5703125" customWidth="1"/>
    <col min="504" max="504" width="8.85546875" customWidth="1"/>
    <col min="505" max="505" width="27.85546875" customWidth="1"/>
    <col min="506" max="508" width="10.7109375" customWidth="1"/>
    <col min="509" max="510" width="10.85546875" customWidth="1"/>
    <col min="511" max="511" width="10" customWidth="1"/>
    <col min="512" max="513" width="10.28515625" customWidth="1"/>
    <col min="514" max="515" width="10.5703125" customWidth="1"/>
    <col min="516" max="517" width="11.140625" customWidth="1"/>
    <col min="518" max="518" width="10.42578125" customWidth="1"/>
    <col min="519" max="519" width="15.5703125" customWidth="1"/>
    <col min="520" max="533" width="0" hidden="1" customWidth="1"/>
    <col min="534" max="534" width="4.140625" customWidth="1"/>
    <col min="535" max="535" width="22.28515625" customWidth="1"/>
    <col min="758" max="758" width="7.85546875" customWidth="1"/>
    <col min="759" max="759" width="108.5703125" customWidth="1"/>
    <col min="760" max="760" width="8.85546875" customWidth="1"/>
    <col min="761" max="761" width="27.85546875" customWidth="1"/>
    <col min="762" max="764" width="10.7109375" customWidth="1"/>
    <col min="765" max="766" width="10.85546875" customWidth="1"/>
    <col min="767" max="767" width="10" customWidth="1"/>
    <col min="768" max="769" width="10.28515625" customWidth="1"/>
    <col min="770" max="771" width="10.5703125" customWidth="1"/>
    <col min="772" max="773" width="11.140625" customWidth="1"/>
    <col min="774" max="774" width="10.42578125" customWidth="1"/>
    <col min="775" max="775" width="15.5703125" customWidth="1"/>
    <col min="776" max="789" width="0" hidden="1" customWidth="1"/>
    <col min="790" max="790" width="4.140625" customWidth="1"/>
    <col min="791" max="791" width="22.28515625" customWidth="1"/>
    <col min="1014" max="1014" width="7.85546875" customWidth="1"/>
    <col min="1015" max="1015" width="108.5703125" customWidth="1"/>
    <col min="1016" max="1016" width="8.85546875" customWidth="1"/>
    <col min="1017" max="1017" width="27.85546875" customWidth="1"/>
    <col min="1018" max="1020" width="10.7109375" customWidth="1"/>
    <col min="1021" max="1022" width="10.85546875" customWidth="1"/>
    <col min="1023" max="1023" width="10" customWidth="1"/>
    <col min="1024" max="1025" width="10.28515625" customWidth="1"/>
    <col min="1026" max="1027" width="10.5703125" customWidth="1"/>
    <col min="1028" max="1029" width="11.140625" customWidth="1"/>
    <col min="1030" max="1030" width="10.42578125" customWidth="1"/>
    <col min="1031" max="1031" width="15.5703125" customWidth="1"/>
    <col min="1032" max="1045" width="0" hidden="1" customWidth="1"/>
    <col min="1046" max="1046" width="4.140625" customWidth="1"/>
    <col min="1047" max="1047" width="22.28515625" customWidth="1"/>
    <col min="1270" max="1270" width="7.85546875" customWidth="1"/>
    <col min="1271" max="1271" width="108.5703125" customWidth="1"/>
    <col min="1272" max="1272" width="8.85546875" customWidth="1"/>
    <col min="1273" max="1273" width="27.85546875" customWidth="1"/>
    <col min="1274" max="1276" width="10.7109375" customWidth="1"/>
    <col min="1277" max="1278" width="10.85546875" customWidth="1"/>
    <col min="1279" max="1279" width="10" customWidth="1"/>
    <col min="1280" max="1281" width="10.28515625" customWidth="1"/>
    <col min="1282" max="1283" width="10.5703125" customWidth="1"/>
    <col min="1284" max="1285" width="11.140625" customWidth="1"/>
    <col min="1286" max="1286" width="10.42578125" customWidth="1"/>
    <col min="1287" max="1287" width="15.5703125" customWidth="1"/>
    <col min="1288" max="1301" width="0" hidden="1" customWidth="1"/>
    <col min="1302" max="1302" width="4.140625" customWidth="1"/>
    <col min="1303" max="1303" width="22.28515625" customWidth="1"/>
    <col min="1526" max="1526" width="7.85546875" customWidth="1"/>
    <col min="1527" max="1527" width="108.5703125" customWidth="1"/>
    <col min="1528" max="1528" width="8.85546875" customWidth="1"/>
    <col min="1529" max="1529" width="27.85546875" customWidth="1"/>
    <col min="1530" max="1532" width="10.7109375" customWidth="1"/>
    <col min="1533" max="1534" width="10.85546875" customWidth="1"/>
    <col min="1535" max="1535" width="10" customWidth="1"/>
    <col min="1536" max="1537" width="10.28515625" customWidth="1"/>
    <col min="1538" max="1539" width="10.5703125" customWidth="1"/>
    <col min="1540" max="1541" width="11.140625" customWidth="1"/>
    <col min="1542" max="1542" width="10.42578125" customWidth="1"/>
    <col min="1543" max="1543" width="15.5703125" customWidth="1"/>
    <col min="1544" max="1557" width="0" hidden="1" customWidth="1"/>
    <col min="1558" max="1558" width="4.140625" customWidth="1"/>
    <col min="1559" max="1559" width="22.28515625" customWidth="1"/>
    <col min="1782" max="1782" width="7.85546875" customWidth="1"/>
    <col min="1783" max="1783" width="108.5703125" customWidth="1"/>
    <col min="1784" max="1784" width="8.85546875" customWidth="1"/>
    <col min="1785" max="1785" width="27.85546875" customWidth="1"/>
    <col min="1786" max="1788" width="10.7109375" customWidth="1"/>
    <col min="1789" max="1790" width="10.85546875" customWidth="1"/>
    <col min="1791" max="1791" width="10" customWidth="1"/>
    <col min="1792" max="1793" width="10.28515625" customWidth="1"/>
    <col min="1794" max="1795" width="10.5703125" customWidth="1"/>
    <col min="1796" max="1797" width="11.140625" customWidth="1"/>
    <col min="1798" max="1798" width="10.42578125" customWidth="1"/>
    <col min="1799" max="1799" width="15.5703125" customWidth="1"/>
    <col min="1800" max="1813" width="0" hidden="1" customWidth="1"/>
    <col min="1814" max="1814" width="4.140625" customWidth="1"/>
    <col min="1815" max="1815" width="22.28515625" customWidth="1"/>
    <col min="2038" max="2038" width="7.85546875" customWidth="1"/>
    <col min="2039" max="2039" width="108.5703125" customWidth="1"/>
    <col min="2040" max="2040" width="8.85546875" customWidth="1"/>
    <col min="2041" max="2041" width="27.85546875" customWidth="1"/>
    <col min="2042" max="2044" width="10.7109375" customWidth="1"/>
    <col min="2045" max="2046" width="10.85546875" customWidth="1"/>
    <col min="2047" max="2047" width="10" customWidth="1"/>
    <col min="2048" max="2049" width="10.28515625" customWidth="1"/>
    <col min="2050" max="2051" width="10.5703125" customWidth="1"/>
    <col min="2052" max="2053" width="11.140625" customWidth="1"/>
    <col min="2054" max="2054" width="10.42578125" customWidth="1"/>
    <col min="2055" max="2055" width="15.5703125" customWidth="1"/>
    <col min="2056" max="2069" width="0" hidden="1" customWidth="1"/>
    <col min="2070" max="2070" width="4.140625" customWidth="1"/>
    <col min="2071" max="2071" width="22.28515625" customWidth="1"/>
    <col min="2294" max="2294" width="7.85546875" customWidth="1"/>
    <col min="2295" max="2295" width="108.5703125" customWidth="1"/>
    <col min="2296" max="2296" width="8.85546875" customWidth="1"/>
    <col min="2297" max="2297" width="27.85546875" customWidth="1"/>
    <col min="2298" max="2300" width="10.7109375" customWidth="1"/>
    <col min="2301" max="2302" width="10.85546875" customWidth="1"/>
    <col min="2303" max="2303" width="10" customWidth="1"/>
    <col min="2304" max="2305" width="10.28515625" customWidth="1"/>
    <col min="2306" max="2307" width="10.5703125" customWidth="1"/>
    <col min="2308" max="2309" width="11.140625" customWidth="1"/>
    <col min="2310" max="2310" width="10.42578125" customWidth="1"/>
    <col min="2311" max="2311" width="15.5703125" customWidth="1"/>
    <col min="2312" max="2325" width="0" hidden="1" customWidth="1"/>
    <col min="2326" max="2326" width="4.140625" customWidth="1"/>
    <col min="2327" max="2327" width="22.28515625" customWidth="1"/>
    <col min="2550" max="2550" width="7.85546875" customWidth="1"/>
    <col min="2551" max="2551" width="108.5703125" customWidth="1"/>
    <col min="2552" max="2552" width="8.85546875" customWidth="1"/>
    <col min="2553" max="2553" width="27.85546875" customWidth="1"/>
    <col min="2554" max="2556" width="10.7109375" customWidth="1"/>
    <col min="2557" max="2558" width="10.85546875" customWidth="1"/>
    <col min="2559" max="2559" width="10" customWidth="1"/>
    <col min="2560" max="2561" width="10.28515625" customWidth="1"/>
    <col min="2562" max="2563" width="10.5703125" customWidth="1"/>
    <col min="2564" max="2565" width="11.140625" customWidth="1"/>
    <col min="2566" max="2566" width="10.42578125" customWidth="1"/>
    <col min="2567" max="2567" width="15.5703125" customWidth="1"/>
    <col min="2568" max="2581" width="0" hidden="1" customWidth="1"/>
    <col min="2582" max="2582" width="4.140625" customWidth="1"/>
    <col min="2583" max="2583" width="22.28515625" customWidth="1"/>
    <col min="2806" max="2806" width="7.85546875" customWidth="1"/>
    <col min="2807" max="2807" width="108.5703125" customWidth="1"/>
    <col min="2808" max="2808" width="8.85546875" customWidth="1"/>
    <col min="2809" max="2809" width="27.85546875" customWidth="1"/>
    <col min="2810" max="2812" width="10.7109375" customWidth="1"/>
    <col min="2813" max="2814" width="10.85546875" customWidth="1"/>
    <col min="2815" max="2815" width="10" customWidth="1"/>
    <col min="2816" max="2817" width="10.28515625" customWidth="1"/>
    <col min="2818" max="2819" width="10.5703125" customWidth="1"/>
    <col min="2820" max="2821" width="11.140625" customWidth="1"/>
    <col min="2822" max="2822" width="10.42578125" customWidth="1"/>
    <col min="2823" max="2823" width="15.5703125" customWidth="1"/>
    <col min="2824" max="2837" width="0" hidden="1" customWidth="1"/>
    <col min="2838" max="2838" width="4.140625" customWidth="1"/>
    <col min="2839" max="2839" width="22.28515625" customWidth="1"/>
    <col min="3062" max="3062" width="7.85546875" customWidth="1"/>
    <col min="3063" max="3063" width="108.5703125" customWidth="1"/>
    <col min="3064" max="3064" width="8.85546875" customWidth="1"/>
    <col min="3065" max="3065" width="27.85546875" customWidth="1"/>
    <col min="3066" max="3068" width="10.7109375" customWidth="1"/>
    <col min="3069" max="3070" width="10.85546875" customWidth="1"/>
    <col min="3071" max="3071" width="10" customWidth="1"/>
    <col min="3072" max="3073" width="10.28515625" customWidth="1"/>
    <col min="3074" max="3075" width="10.5703125" customWidth="1"/>
    <col min="3076" max="3077" width="11.140625" customWidth="1"/>
    <col min="3078" max="3078" width="10.42578125" customWidth="1"/>
    <col min="3079" max="3079" width="15.5703125" customWidth="1"/>
    <col min="3080" max="3093" width="0" hidden="1" customWidth="1"/>
    <col min="3094" max="3094" width="4.140625" customWidth="1"/>
    <col min="3095" max="3095" width="22.28515625" customWidth="1"/>
    <col min="3318" max="3318" width="7.85546875" customWidth="1"/>
    <col min="3319" max="3319" width="108.5703125" customWidth="1"/>
    <col min="3320" max="3320" width="8.85546875" customWidth="1"/>
    <col min="3321" max="3321" width="27.85546875" customWidth="1"/>
    <col min="3322" max="3324" width="10.7109375" customWidth="1"/>
    <col min="3325" max="3326" width="10.85546875" customWidth="1"/>
    <col min="3327" max="3327" width="10" customWidth="1"/>
    <col min="3328" max="3329" width="10.28515625" customWidth="1"/>
    <col min="3330" max="3331" width="10.5703125" customWidth="1"/>
    <col min="3332" max="3333" width="11.140625" customWidth="1"/>
    <col min="3334" max="3334" width="10.42578125" customWidth="1"/>
    <col min="3335" max="3335" width="15.5703125" customWidth="1"/>
    <col min="3336" max="3349" width="0" hidden="1" customWidth="1"/>
    <col min="3350" max="3350" width="4.140625" customWidth="1"/>
    <col min="3351" max="3351" width="22.28515625" customWidth="1"/>
    <col min="3574" max="3574" width="7.85546875" customWidth="1"/>
    <col min="3575" max="3575" width="108.5703125" customWidth="1"/>
    <col min="3576" max="3576" width="8.85546875" customWidth="1"/>
    <col min="3577" max="3577" width="27.85546875" customWidth="1"/>
    <col min="3578" max="3580" width="10.7109375" customWidth="1"/>
    <col min="3581" max="3582" width="10.85546875" customWidth="1"/>
    <col min="3583" max="3583" width="10" customWidth="1"/>
    <col min="3584" max="3585" width="10.28515625" customWidth="1"/>
    <col min="3586" max="3587" width="10.5703125" customWidth="1"/>
    <col min="3588" max="3589" width="11.140625" customWidth="1"/>
    <col min="3590" max="3590" width="10.42578125" customWidth="1"/>
    <col min="3591" max="3591" width="15.5703125" customWidth="1"/>
    <col min="3592" max="3605" width="0" hidden="1" customWidth="1"/>
    <col min="3606" max="3606" width="4.140625" customWidth="1"/>
    <col min="3607" max="3607" width="22.28515625" customWidth="1"/>
    <col min="3830" max="3830" width="7.85546875" customWidth="1"/>
    <col min="3831" max="3831" width="108.5703125" customWidth="1"/>
    <col min="3832" max="3832" width="8.85546875" customWidth="1"/>
    <col min="3833" max="3833" width="27.85546875" customWidth="1"/>
    <col min="3834" max="3836" width="10.7109375" customWidth="1"/>
    <col min="3837" max="3838" width="10.85546875" customWidth="1"/>
    <col min="3839" max="3839" width="10" customWidth="1"/>
    <col min="3840" max="3841" width="10.28515625" customWidth="1"/>
    <col min="3842" max="3843" width="10.5703125" customWidth="1"/>
    <col min="3844" max="3845" width="11.140625" customWidth="1"/>
    <col min="3846" max="3846" width="10.42578125" customWidth="1"/>
    <col min="3847" max="3847" width="15.5703125" customWidth="1"/>
    <col min="3848" max="3861" width="0" hidden="1" customWidth="1"/>
    <col min="3862" max="3862" width="4.140625" customWidth="1"/>
    <col min="3863" max="3863" width="22.28515625" customWidth="1"/>
    <col min="4086" max="4086" width="7.85546875" customWidth="1"/>
    <col min="4087" max="4087" width="108.5703125" customWidth="1"/>
    <col min="4088" max="4088" width="8.85546875" customWidth="1"/>
    <col min="4089" max="4089" width="27.85546875" customWidth="1"/>
    <col min="4090" max="4092" width="10.7109375" customWidth="1"/>
    <col min="4093" max="4094" width="10.85546875" customWidth="1"/>
    <col min="4095" max="4095" width="10" customWidth="1"/>
    <col min="4096" max="4097" width="10.28515625" customWidth="1"/>
    <col min="4098" max="4099" width="10.5703125" customWidth="1"/>
    <col min="4100" max="4101" width="11.140625" customWidth="1"/>
    <col min="4102" max="4102" width="10.42578125" customWidth="1"/>
    <col min="4103" max="4103" width="15.5703125" customWidth="1"/>
    <col min="4104" max="4117" width="0" hidden="1" customWidth="1"/>
    <col min="4118" max="4118" width="4.140625" customWidth="1"/>
    <col min="4119" max="4119" width="22.28515625" customWidth="1"/>
    <col min="4342" max="4342" width="7.85546875" customWidth="1"/>
    <col min="4343" max="4343" width="108.5703125" customWidth="1"/>
    <col min="4344" max="4344" width="8.85546875" customWidth="1"/>
    <col min="4345" max="4345" width="27.85546875" customWidth="1"/>
    <col min="4346" max="4348" width="10.7109375" customWidth="1"/>
    <col min="4349" max="4350" width="10.85546875" customWidth="1"/>
    <col min="4351" max="4351" width="10" customWidth="1"/>
    <col min="4352" max="4353" width="10.28515625" customWidth="1"/>
    <col min="4354" max="4355" width="10.5703125" customWidth="1"/>
    <col min="4356" max="4357" width="11.140625" customWidth="1"/>
    <col min="4358" max="4358" width="10.42578125" customWidth="1"/>
    <col min="4359" max="4359" width="15.5703125" customWidth="1"/>
    <col min="4360" max="4373" width="0" hidden="1" customWidth="1"/>
    <col min="4374" max="4374" width="4.140625" customWidth="1"/>
    <col min="4375" max="4375" width="22.28515625" customWidth="1"/>
    <col min="4598" max="4598" width="7.85546875" customWidth="1"/>
    <col min="4599" max="4599" width="108.5703125" customWidth="1"/>
    <col min="4600" max="4600" width="8.85546875" customWidth="1"/>
    <col min="4601" max="4601" width="27.85546875" customWidth="1"/>
    <col min="4602" max="4604" width="10.7109375" customWidth="1"/>
    <col min="4605" max="4606" width="10.85546875" customWidth="1"/>
    <col min="4607" max="4607" width="10" customWidth="1"/>
    <col min="4608" max="4609" width="10.28515625" customWidth="1"/>
    <col min="4610" max="4611" width="10.5703125" customWidth="1"/>
    <col min="4612" max="4613" width="11.140625" customWidth="1"/>
    <col min="4614" max="4614" width="10.42578125" customWidth="1"/>
    <col min="4615" max="4615" width="15.5703125" customWidth="1"/>
    <col min="4616" max="4629" width="0" hidden="1" customWidth="1"/>
    <col min="4630" max="4630" width="4.140625" customWidth="1"/>
    <col min="4631" max="4631" width="22.28515625" customWidth="1"/>
    <col min="4854" max="4854" width="7.85546875" customWidth="1"/>
    <col min="4855" max="4855" width="108.5703125" customWidth="1"/>
    <col min="4856" max="4856" width="8.85546875" customWidth="1"/>
    <col min="4857" max="4857" width="27.85546875" customWidth="1"/>
    <col min="4858" max="4860" width="10.7109375" customWidth="1"/>
    <col min="4861" max="4862" width="10.85546875" customWidth="1"/>
    <col min="4863" max="4863" width="10" customWidth="1"/>
    <col min="4864" max="4865" width="10.28515625" customWidth="1"/>
    <col min="4866" max="4867" width="10.5703125" customWidth="1"/>
    <col min="4868" max="4869" width="11.140625" customWidth="1"/>
    <col min="4870" max="4870" width="10.42578125" customWidth="1"/>
    <col min="4871" max="4871" width="15.5703125" customWidth="1"/>
    <col min="4872" max="4885" width="0" hidden="1" customWidth="1"/>
    <col min="4886" max="4886" width="4.140625" customWidth="1"/>
    <col min="4887" max="4887" width="22.28515625" customWidth="1"/>
    <col min="5110" max="5110" width="7.85546875" customWidth="1"/>
    <col min="5111" max="5111" width="108.5703125" customWidth="1"/>
    <col min="5112" max="5112" width="8.85546875" customWidth="1"/>
    <col min="5113" max="5113" width="27.85546875" customWidth="1"/>
    <col min="5114" max="5116" width="10.7109375" customWidth="1"/>
    <col min="5117" max="5118" width="10.85546875" customWidth="1"/>
    <col min="5119" max="5119" width="10" customWidth="1"/>
    <col min="5120" max="5121" width="10.28515625" customWidth="1"/>
    <col min="5122" max="5123" width="10.5703125" customWidth="1"/>
    <col min="5124" max="5125" width="11.140625" customWidth="1"/>
    <col min="5126" max="5126" width="10.42578125" customWidth="1"/>
    <col min="5127" max="5127" width="15.5703125" customWidth="1"/>
    <col min="5128" max="5141" width="0" hidden="1" customWidth="1"/>
    <col min="5142" max="5142" width="4.140625" customWidth="1"/>
    <col min="5143" max="5143" width="22.28515625" customWidth="1"/>
    <col min="5366" max="5366" width="7.85546875" customWidth="1"/>
    <col min="5367" max="5367" width="108.5703125" customWidth="1"/>
    <col min="5368" max="5368" width="8.85546875" customWidth="1"/>
    <col min="5369" max="5369" width="27.85546875" customWidth="1"/>
    <col min="5370" max="5372" width="10.7109375" customWidth="1"/>
    <col min="5373" max="5374" width="10.85546875" customWidth="1"/>
    <col min="5375" max="5375" width="10" customWidth="1"/>
    <col min="5376" max="5377" width="10.28515625" customWidth="1"/>
    <col min="5378" max="5379" width="10.5703125" customWidth="1"/>
    <col min="5380" max="5381" width="11.140625" customWidth="1"/>
    <col min="5382" max="5382" width="10.42578125" customWidth="1"/>
    <col min="5383" max="5383" width="15.5703125" customWidth="1"/>
    <col min="5384" max="5397" width="0" hidden="1" customWidth="1"/>
    <col min="5398" max="5398" width="4.140625" customWidth="1"/>
    <col min="5399" max="5399" width="22.28515625" customWidth="1"/>
    <col min="5622" max="5622" width="7.85546875" customWidth="1"/>
    <col min="5623" max="5623" width="108.5703125" customWidth="1"/>
    <col min="5624" max="5624" width="8.85546875" customWidth="1"/>
    <col min="5625" max="5625" width="27.85546875" customWidth="1"/>
    <col min="5626" max="5628" width="10.7109375" customWidth="1"/>
    <col min="5629" max="5630" width="10.85546875" customWidth="1"/>
    <col min="5631" max="5631" width="10" customWidth="1"/>
    <col min="5632" max="5633" width="10.28515625" customWidth="1"/>
    <col min="5634" max="5635" width="10.5703125" customWidth="1"/>
    <col min="5636" max="5637" width="11.140625" customWidth="1"/>
    <col min="5638" max="5638" width="10.42578125" customWidth="1"/>
    <col min="5639" max="5639" width="15.5703125" customWidth="1"/>
    <col min="5640" max="5653" width="0" hidden="1" customWidth="1"/>
    <col min="5654" max="5654" width="4.140625" customWidth="1"/>
    <col min="5655" max="5655" width="22.28515625" customWidth="1"/>
    <col min="5878" max="5878" width="7.85546875" customWidth="1"/>
    <col min="5879" max="5879" width="108.5703125" customWidth="1"/>
    <col min="5880" max="5880" width="8.85546875" customWidth="1"/>
    <col min="5881" max="5881" width="27.85546875" customWidth="1"/>
    <col min="5882" max="5884" width="10.7109375" customWidth="1"/>
    <col min="5885" max="5886" width="10.85546875" customWidth="1"/>
    <col min="5887" max="5887" width="10" customWidth="1"/>
    <col min="5888" max="5889" width="10.28515625" customWidth="1"/>
    <col min="5890" max="5891" width="10.5703125" customWidth="1"/>
    <col min="5892" max="5893" width="11.140625" customWidth="1"/>
    <col min="5894" max="5894" width="10.42578125" customWidth="1"/>
    <col min="5895" max="5895" width="15.5703125" customWidth="1"/>
    <col min="5896" max="5909" width="0" hidden="1" customWidth="1"/>
    <col min="5910" max="5910" width="4.140625" customWidth="1"/>
    <col min="5911" max="5911" width="22.28515625" customWidth="1"/>
    <col min="6134" max="6134" width="7.85546875" customWidth="1"/>
    <col min="6135" max="6135" width="108.5703125" customWidth="1"/>
    <col min="6136" max="6136" width="8.85546875" customWidth="1"/>
    <col min="6137" max="6137" width="27.85546875" customWidth="1"/>
    <col min="6138" max="6140" width="10.7109375" customWidth="1"/>
    <col min="6141" max="6142" width="10.85546875" customWidth="1"/>
    <col min="6143" max="6143" width="10" customWidth="1"/>
    <col min="6144" max="6145" width="10.28515625" customWidth="1"/>
    <col min="6146" max="6147" width="10.5703125" customWidth="1"/>
    <col min="6148" max="6149" width="11.140625" customWidth="1"/>
    <col min="6150" max="6150" width="10.42578125" customWidth="1"/>
    <col min="6151" max="6151" width="15.5703125" customWidth="1"/>
    <col min="6152" max="6165" width="0" hidden="1" customWidth="1"/>
    <col min="6166" max="6166" width="4.140625" customWidth="1"/>
    <col min="6167" max="6167" width="22.28515625" customWidth="1"/>
    <col min="6390" max="6390" width="7.85546875" customWidth="1"/>
    <col min="6391" max="6391" width="108.5703125" customWidth="1"/>
    <col min="6392" max="6392" width="8.85546875" customWidth="1"/>
    <col min="6393" max="6393" width="27.85546875" customWidth="1"/>
    <col min="6394" max="6396" width="10.7109375" customWidth="1"/>
    <col min="6397" max="6398" width="10.85546875" customWidth="1"/>
    <col min="6399" max="6399" width="10" customWidth="1"/>
    <col min="6400" max="6401" width="10.28515625" customWidth="1"/>
    <col min="6402" max="6403" width="10.5703125" customWidth="1"/>
    <col min="6404" max="6405" width="11.140625" customWidth="1"/>
    <col min="6406" max="6406" width="10.42578125" customWidth="1"/>
    <col min="6407" max="6407" width="15.5703125" customWidth="1"/>
    <col min="6408" max="6421" width="0" hidden="1" customWidth="1"/>
    <col min="6422" max="6422" width="4.140625" customWidth="1"/>
    <col min="6423" max="6423" width="22.28515625" customWidth="1"/>
    <col min="6646" max="6646" width="7.85546875" customWidth="1"/>
    <col min="6647" max="6647" width="108.5703125" customWidth="1"/>
    <col min="6648" max="6648" width="8.85546875" customWidth="1"/>
    <col min="6649" max="6649" width="27.85546875" customWidth="1"/>
    <col min="6650" max="6652" width="10.7109375" customWidth="1"/>
    <col min="6653" max="6654" width="10.85546875" customWidth="1"/>
    <col min="6655" max="6655" width="10" customWidth="1"/>
    <col min="6656" max="6657" width="10.28515625" customWidth="1"/>
    <col min="6658" max="6659" width="10.5703125" customWidth="1"/>
    <col min="6660" max="6661" width="11.140625" customWidth="1"/>
    <col min="6662" max="6662" width="10.42578125" customWidth="1"/>
    <col min="6663" max="6663" width="15.5703125" customWidth="1"/>
    <col min="6664" max="6677" width="0" hidden="1" customWidth="1"/>
    <col min="6678" max="6678" width="4.140625" customWidth="1"/>
    <col min="6679" max="6679" width="22.28515625" customWidth="1"/>
    <col min="6902" max="6902" width="7.85546875" customWidth="1"/>
    <col min="6903" max="6903" width="108.5703125" customWidth="1"/>
    <col min="6904" max="6904" width="8.85546875" customWidth="1"/>
    <col min="6905" max="6905" width="27.85546875" customWidth="1"/>
    <col min="6906" max="6908" width="10.7109375" customWidth="1"/>
    <col min="6909" max="6910" width="10.85546875" customWidth="1"/>
    <col min="6911" max="6911" width="10" customWidth="1"/>
    <col min="6912" max="6913" width="10.28515625" customWidth="1"/>
    <col min="6914" max="6915" width="10.5703125" customWidth="1"/>
    <col min="6916" max="6917" width="11.140625" customWidth="1"/>
    <col min="6918" max="6918" width="10.42578125" customWidth="1"/>
    <col min="6919" max="6919" width="15.5703125" customWidth="1"/>
    <col min="6920" max="6933" width="0" hidden="1" customWidth="1"/>
    <col min="6934" max="6934" width="4.140625" customWidth="1"/>
    <col min="6935" max="6935" width="22.28515625" customWidth="1"/>
    <col min="7158" max="7158" width="7.85546875" customWidth="1"/>
    <col min="7159" max="7159" width="108.5703125" customWidth="1"/>
    <col min="7160" max="7160" width="8.85546875" customWidth="1"/>
    <col min="7161" max="7161" width="27.85546875" customWidth="1"/>
    <col min="7162" max="7164" width="10.7109375" customWidth="1"/>
    <col min="7165" max="7166" width="10.85546875" customWidth="1"/>
    <col min="7167" max="7167" width="10" customWidth="1"/>
    <col min="7168" max="7169" width="10.28515625" customWidth="1"/>
    <col min="7170" max="7171" width="10.5703125" customWidth="1"/>
    <col min="7172" max="7173" width="11.140625" customWidth="1"/>
    <col min="7174" max="7174" width="10.42578125" customWidth="1"/>
    <col min="7175" max="7175" width="15.5703125" customWidth="1"/>
    <col min="7176" max="7189" width="0" hidden="1" customWidth="1"/>
    <col min="7190" max="7190" width="4.140625" customWidth="1"/>
    <col min="7191" max="7191" width="22.28515625" customWidth="1"/>
    <col min="7414" max="7414" width="7.85546875" customWidth="1"/>
    <col min="7415" max="7415" width="108.5703125" customWidth="1"/>
    <col min="7416" max="7416" width="8.85546875" customWidth="1"/>
    <col min="7417" max="7417" width="27.85546875" customWidth="1"/>
    <col min="7418" max="7420" width="10.7109375" customWidth="1"/>
    <col min="7421" max="7422" width="10.85546875" customWidth="1"/>
    <col min="7423" max="7423" width="10" customWidth="1"/>
    <col min="7424" max="7425" width="10.28515625" customWidth="1"/>
    <col min="7426" max="7427" width="10.5703125" customWidth="1"/>
    <col min="7428" max="7429" width="11.140625" customWidth="1"/>
    <col min="7430" max="7430" width="10.42578125" customWidth="1"/>
    <col min="7431" max="7431" width="15.5703125" customWidth="1"/>
    <col min="7432" max="7445" width="0" hidden="1" customWidth="1"/>
    <col min="7446" max="7446" width="4.140625" customWidth="1"/>
    <col min="7447" max="7447" width="22.28515625" customWidth="1"/>
    <col min="7670" max="7670" width="7.85546875" customWidth="1"/>
    <col min="7671" max="7671" width="108.5703125" customWidth="1"/>
    <col min="7672" max="7672" width="8.85546875" customWidth="1"/>
    <col min="7673" max="7673" width="27.85546875" customWidth="1"/>
    <col min="7674" max="7676" width="10.7109375" customWidth="1"/>
    <col min="7677" max="7678" width="10.85546875" customWidth="1"/>
    <col min="7679" max="7679" width="10" customWidth="1"/>
    <col min="7680" max="7681" width="10.28515625" customWidth="1"/>
    <col min="7682" max="7683" width="10.5703125" customWidth="1"/>
    <col min="7684" max="7685" width="11.140625" customWidth="1"/>
    <col min="7686" max="7686" width="10.42578125" customWidth="1"/>
    <col min="7687" max="7687" width="15.5703125" customWidth="1"/>
    <col min="7688" max="7701" width="0" hidden="1" customWidth="1"/>
    <col min="7702" max="7702" width="4.140625" customWidth="1"/>
    <col min="7703" max="7703" width="22.28515625" customWidth="1"/>
    <col min="7926" max="7926" width="7.85546875" customWidth="1"/>
    <col min="7927" max="7927" width="108.5703125" customWidth="1"/>
    <col min="7928" max="7928" width="8.85546875" customWidth="1"/>
    <col min="7929" max="7929" width="27.85546875" customWidth="1"/>
    <col min="7930" max="7932" width="10.7109375" customWidth="1"/>
    <col min="7933" max="7934" width="10.85546875" customWidth="1"/>
    <col min="7935" max="7935" width="10" customWidth="1"/>
    <col min="7936" max="7937" width="10.28515625" customWidth="1"/>
    <col min="7938" max="7939" width="10.5703125" customWidth="1"/>
    <col min="7940" max="7941" width="11.140625" customWidth="1"/>
    <col min="7942" max="7942" width="10.42578125" customWidth="1"/>
    <col min="7943" max="7943" width="15.5703125" customWidth="1"/>
    <col min="7944" max="7957" width="0" hidden="1" customWidth="1"/>
    <col min="7958" max="7958" width="4.140625" customWidth="1"/>
    <col min="7959" max="7959" width="22.28515625" customWidth="1"/>
    <col min="8182" max="8182" width="7.85546875" customWidth="1"/>
    <col min="8183" max="8183" width="108.5703125" customWidth="1"/>
    <col min="8184" max="8184" width="8.85546875" customWidth="1"/>
    <col min="8185" max="8185" width="27.85546875" customWidth="1"/>
    <col min="8186" max="8188" width="10.7109375" customWidth="1"/>
    <col min="8189" max="8190" width="10.85546875" customWidth="1"/>
    <col min="8191" max="8191" width="10" customWidth="1"/>
    <col min="8192" max="8193" width="10.28515625" customWidth="1"/>
    <col min="8194" max="8195" width="10.5703125" customWidth="1"/>
    <col min="8196" max="8197" width="11.140625" customWidth="1"/>
    <col min="8198" max="8198" width="10.42578125" customWidth="1"/>
    <col min="8199" max="8199" width="15.5703125" customWidth="1"/>
    <col min="8200" max="8213" width="0" hidden="1" customWidth="1"/>
    <col min="8214" max="8214" width="4.140625" customWidth="1"/>
    <col min="8215" max="8215" width="22.28515625" customWidth="1"/>
    <col min="8438" max="8438" width="7.85546875" customWidth="1"/>
    <col min="8439" max="8439" width="108.5703125" customWidth="1"/>
    <col min="8440" max="8440" width="8.85546875" customWidth="1"/>
    <col min="8441" max="8441" width="27.85546875" customWidth="1"/>
    <col min="8442" max="8444" width="10.7109375" customWidth="1"/>
    <col min="8445" max="8446" width="10.85546875" customWidth="1"/>
    <col min="8447" max="8447" width="10" customWidth="1"/>
    <col min="8448" max="8449" width="10.28515625" customWidth="1"/>
    <col min="8450" max="8451" width="10.5703125" customWidth="1"/>
    <col min="8452" max="8453" width="11.140625" customWidth="1"/>
    <col min="8454" max="8454" width="10.42578125" customWidth="1"/>
    <col min="8455" max="8455" width="15.5703125" customWidth="1"/>
    <col min="8456" max="8469" width="0" hidden="1" customWidth="1"/>
    <col min="8470" max="8470" width="4.140625" customWidth="1"/>
    <col min="8471" max="8471" width="22.28515625" customWidth="1"/>
    <col min="8694" max="8694" width="7.85546875" customWidth="1"/>
    <col min="8695" max="8695" width="108.5703125" customWidth="1"/>
    <col min="8696" max="8696" width="8.85546875" customWidth="1"/>
    <col min="8697" max="8697" width="27.85546875" customWidth="1"/>
    <col min="8698" max="8700" width="10.7109375" customWidth="1"/>
    <col min="8701" max="8702" width="10.85546875" customWidth="1"/>
    <col min="8703" max="8703" width="10" customWidth="1"/>
    <col min="8704" max="8705" width="10.28515625" customWidth="1"/>
    <col min="8706" max="8707" width="10.5703125" customWidth="1"/>
    <col min="8708" max="8709" width="11.140625" customWidth="1"/>
    <col min="8710" max="8710" width="10.42578125" customWidth="1"/>
    <col min="8711" max="8711" width="15.5703125" customWidth="1"/>
    <col min="8712" max="8725" width="0" hidden="1" customWidth="1"/>
    <col min="8726" max="8726" width="4.140625" customWidth="1"/>
    <col min="8727" max="8727" width="22.28515625" customWidth="1"/>
    <col min="8950" max="8950" width="7.85546875" customWidth="1"/>
    <col min="8951" max="8951" width="108.5703125" customWidth="1"/>
    <col min="8952" max="8952" width="8.85546875" customWidth="1"/>
    <col min="8953" max="8953" width="27.85546875" customWidth="1"/>
    <col min="8954" max="8956" width="10.7109375" customWidth="1"/>
    <col min="8957" max="8958" width="10.85546875" customWidth="1"/>
    <col min="8959" max="8959" width="10" customWidth="1"/>
    <col min="8960" max="8961" width="10.28515625" customWidth="1"/>
    <col min="8962" max="8963" width="10.5703125" customWidth="1"/>
    <col min="8964" max="8965" width="11.140625" customWidth="1"/>
    <col min="8966" max="8966" width="10.42578125" customWidth="1"/>
    <col min="8967" max="8967" width="15.5703125" customWidth="1"/>
    <col min="8968" max="8981" width="0" hidden="1" customWidth="1"/>
    <col min="8982" max="8982" width="4.140625" customWidth="1"/>
    <col min="8983" max="8983" width="22.28515625" customWidth="1"/>
    <col min="9206" max="9206" width="7.85546875" customWidth="1"/>
    <col min="9207" max="9207" width="108.5703125" customWidth="1"/>
    <col min="9208" max="9208" width="8.85546875" customWidth="1"/>
    <col min="9209" max="9209" width="27.85546875" customWidth="1"/>
    <col min="9210" max="9212" width="10.7109375" customWidth="1"/>
    <col min="9213" max="9214" width="10.85546875" customWidth="1"/>
    <col min="9215" max="9215" width="10" customWidth="1"/>
    <col min="9216" max="9217" width="10.28515625" customWidth="1"/>
    <col min="9218" max="9219" width="10.5703125" customWidth="1"/>
    <col min="9220" max="9221" width="11.140625" customWidth="1"/>
    <col min="9222" max="9222" width="10.42578125" customWidth="1"/>
    <col min="9223" max="9223" width="15.5703125" customWidth="1"/>
    <col min="9224" max="9237" width="0" hidden="1" customWidth="1"/>
    <col min="9238" max="9238" width="4.140625" customWidth="1"/>
    <col min="9239" max="9239" width="22.28515625" customWidth="1"/>
    <col min="9462" max="9462" width="7.85546875" customWidth="1"/>
    <col min="9463" max="9463" width="108.5703125" customWidth="1"/>
    <col min="9464" max="9464" width="8.85546875" customWidth="1"/>
    <col min="9465" max="9465" width="27.85546875" customWidth="1"/>
    <col min="9466" max="9468" width="10.7109375" customWidth="1"/>
    <col min="9469" max="9470" width="10.85546875" customWidth="1"/>
    <col min="9471" max="9471" width="10" customWidth="1"/>
    <col min="9472" max="9473" width="10.28515625" customWidth="1"/>
    <col min="9474" max="9475" width="10.5703125" customWidth="1"/>
    <col min="9476" max="9477" width="11.140625" customWidth="1"/>
    <col min="9478" max="9478" width="10.42578125" customWidth="1"/>
    <col min="9479" max="9479" width="15.5703125" customWidth="1"/>
    <col min="9480" max="9493" width="0" hidden="1" customWidth="1"/>
    <col min="9494" max="9494" width="4.140625" customWidth="1"/>
    <col min="9495" max="9495" width="22.28515625" customWidth="1"/>
    <col min="9718" max="9718" width="7.85546875" customWidth="1"/>
    <col min="9719" max="9719" width="108.5703125" customWidth="1"/>
    <col min="9720" max="9720" width="8.85546875" customWidth="1"/>
    <col min="9721" max="9721" width="27.85546875" customWidth="1"/>
    <col min="9722" max="9724" width="10.7109375" customWidth="1"/>
    <col min="9725" max="9726" width="10.85546875" customWidth="1"/>
    <col min="9727" max="9727" width="10" customWidth="1"/>
    <col min="9728" max="9729" width="10.28515625" customWidth="1"/>
    <col min="9730" max="9731" width="10.5703125" customWidth="1"/>
    <col min="9732" max="9733" width="11.140625" customWidth="1"/>
    <col min="9734" max="9734" width="10.42578125" customWidth="1"/>
    <col min="9735" max="9735" width="15.5703125" customWidth="1"/>
    <col min="9736" max="9749" width="0" hidden="1" customWidth="1"/>
    <col min="9750" max="9750" width="4.140625" customWidth="1"/>
    <col min="9751" max="9751" width="22.28515625" customWidth="1"/>
    <col min="9974" max="9974" width="7.85546875" customWidth="1"/>
    <col min="9975" max="9975" width="108.5703125" customWidth="1"/>
    <col min="9976" max="9976" width="8.85546875" customWidth="1"/>
    <col min="9977" max="9977" width="27.85546875" customWidth="1"/>
    <col min="9978" max="9980" width="10.7109375" customWidth="1"/>
    <col min="9981" max="9982" width="10.85546875" customWidth="1"/>
    <col min="9983" max="9983" width="10" customWidth="1"/>
    <col min="9984" max="9985" width="10.28515625" customWidth="1"/>
    <col min="9986" max="9987" width="10.5703125" customWidth="1"/>
    <col min="9988" max="9989" width="11.140625" customWidth="1"/>
    <col min="9990" max="9990" width="10.42578125" customWidth="1"/>
    <col min="9991" max="9991" width="15.5703125" customWidth="1"/>
    <col min="9992" max="10005" width="0" hidden="1" customWidth="1"/>
    <col min="10006" max="10006" width="4.140625" customWidth="1"/>
    <col min="10007" max="10007" width="22.28515625" customWidth="1"/>
    <col min="10230" max="10230" width="7.85546875" customWidth="1"/>
    <col min="10231" max="10231" width="108.5703125" customWidth="1"/>
    <col min="10232" max="10232" width="8.85546875" customWidth="1"/>
    <col min="10233" max="10233" width="27.85546875" customWidth="1"/>
    <col min="10234" max="10236" width="10.7109375" customWidth="1"/>
    <col min="10237" max="10238" width="10.85546875" customWidth="1"/>
    <col min="10239" max="10239" width="10" customWidth="1"/>
    <col min="10240" max="10241" width="10.28515625" customWidth="1"/>
    <col min="10242" max="10243" width="10.5703125" customWidth="1"/>
    <col min="10244" max="10245" width="11.140625" customWidth="1"/>
    <col min="10246" max="10246" width="10.42578125" customWidth="1"/>
    <col min="10247" max="10247" width="15.5703125" customWidth="1"/>
    <col min="10248" max="10261" width="0" hidden="1" customWidth="1"/>
    <col min="10262" max="10262" width="4.140625" customWidth="1"/>
    <col min="10263" max="10263" width="22.28515625" customWidth="1"/>
    <col min="10486" max="10486" width="7.85546875" customWidth="1"/>
    <col min="10487" max="10487" width="108.5703125" customWidth="1"/>
    <col min="10488" max="10488" width="8.85546875" customWidth="1"/>
    <col min="10489" max="10489" width="27.85546875" customWidth="1"/>
    <col min="10490" max="10492" width="10.7109375" customWidth="1"/>
    <col min="10493" max="10494" width="10.85546875" customWidth="1"/>
    <col min="10495" max="10495" width="10" customWidth="1"/>
    <col min="10496" max="10497" width="10.28515625" customWidth="1"/>
    <col min="10498" max="10499" width="10.5703125" customWidth="1"/>
    <col min="10500" max="10501" width="11.140625" customWidth="1"/>
    <col min="10502" max="10502" width="10.42578125" customWidth="1"/>
    <col min="10503" max="10503" width="15.5703125" customWidth="1"/>
    <col min="10504" max="10517" width="0" hidden="1" customWidth="1"/>
    <col min="10518" max="10518" width="4.140625" customWidth="1"/>
    <col min="10519" max="10519" width="22.28515625" customWidth="1"/>
    <col min="10742" max="10742" width="7.85546875" customWidth="1"/>
    <col min="10743" max="10743" width="108.5703125" customWidth="1"/>
    <col min="10744" max="10744" width="8.85546875" customWidth="1"/>
    <col min="10745" max="10745" width="27.85546875" customWidth="1"/>
    <col min="10746" max="10748" width="10.7109375" customWidth="1"/>
    <col min="10749" max="10750" width="10.85546875" customWidth="1"/>
    <col min="10751" max="10751" width="10" customWidth="1"/>
    <col min="10752" max="10753" width="10.28515625" customWidth="1"/>
    <col min="10754" max="10755" width="10.5703125" customWidth="1"/>
    <col min="10756" max="10757" width="11.140625" customWidth="1"/>
    <col min="10758" max="10758" width="10.42578125" customWidth="1"/>
    <col min="10759" max="10759" width="15.5703125" customWidth="1"/>
    <col min="10760" max="10773" width="0" hidden="1" customWidth="1"/>
    <col min="10774" max="10774" width="4.140625" customWidth="1"/>
    <col min="10775" max="10775" width="22.28515625" customWidth="1"/>
    <col min="10998" max="10998" width="7.85546875" customWidth="1"/>
    <col min="10999" max="10999" width="108.5703125" customWidth="1"/>
    <col min="11000" max="11000" width="8.85546875" customWidth="1"/>
    <col min="11001" max="11001" width="27.85546875" customWidth="1"/>
    <col min="11002" max="11004" width="10.7109375" customWidth="1"/>
    <col min="11005" max="11006" width="10.85546875" customWidth="1"/>
    <col min="11007" max="11007" width="10" customWidth="1"/>
    <col min="11008" max="11009" width="10.28515625" customWidth="1"/>
    <col min="11010" max="11011" width="10.5703125" customWidth="1"/>
    <col min="11012" max="11013" width="11.140625" customWidth="1"/>
    <col min="11014" max="11014" width="10.42578125" customWidth="1"/>
    <col min="11015" max="11015" width="15.5703125" customWidth="1"/>
    <col min="11016" max="11029" width="0" hidden="1" customWidth="1"/>
    <col min="11030" max="11030" width="4.140625" customWidth="1"/>
    <col min="11031" max="11031" width="22.28515625" customWidth="1"/>
    <col min="11254" max="11254" width="7.85546875" customWidth="1"/>
    <col min="11255" max="11255" width="108.5703125" customWidth="1"/>
    <col min="11256" max="11256" width="8.85546875" customWidth="1"/>
    <col min="11257" max="11257" width="27.85546875" customWidth="1"/>
    <col min="11258" max="11260" width="10.7109375" customWidth="1"/>
    <col min="11261" max="11262" width="10.85546875" customWidth="1"/>
    <col min="11263" max="11263" width="10" customWidth="1"/>
    <col min="11264" max="11265" width="10.28515625" customWidth="1"/>
    <col min="11266" max="11267" width="10.5703125" customWidth="1"/>
    <col min="11268" max="11269" width="11.140625" customWidth="1"/>
    <col min="11270" max="11270" width="10.42578125" customWidth="1"/>
    <col min="11271" max="11271" width="15.5703125" customWidth="1"/>
    <col min="11272" max="11285" width="0" hidden="1" customWidth="1"/>
    <col min="11286" max="11286" width="4.140625" customWidth="1"/>
    <col min="11287" max="11287" width="22.28515625" customWidth="1"/>
    <col min="11510" max="11510" width="7.85546875" customWidth="1"/>
    <col min="11511" max="11511" width="108.5703125" customWidth="1"/>
    <col min="11512" max="11512" width="8.85546875" customWidth="1"/>
    <col min="11513" max="11513" width="27.85546875" customWidth="1"/>
    <col min="11514" max="11516" width="10.7109375" customWidth="1"/>
    <col min="11517" max="11518" width="10.85546875" customWidth="1"/>
    <col min="11519" max="11519" width="10" customWidth="1"/>
    <col min="11520" max="11521" width="10.28515625" customWidth="1"/>
    <col min="11522" max="11523" width="10.5703125" customWidth="1"/>
    <col min="11524" max="11525" width="11.140625" customWidth="1"/>
    <col min="11526" max="11526" width="10.42578125" customWidth="1"/>
    <col min="11527" max="11527" width="15.5703125" customWidth="1"/>
    <col min="11528" max="11541" width="0" hidden="1" customWidth="1"/>
    <col min="11542" max="11542" width="4.140625" customWidth="1"/>
    <col min="11543" max="11543" width="22.28515625" customWidth="1"/>
    <col min="11766" max="11766" width="7.85546875" customWidth="1"/>
    <col min="11767" max="11767" width="108.5703125" customWidth="1"/>
    <col min="11768" max="11768" width="8.85546875" customWidth="1"/>
    <col min="11769" max="11769" width="27.85546875" customWidth="1"/>
    <col min="11770" max="11772" width="10.7109375" customWidth="1"/>
    <col min="11773" max="11774" width="10.85546875" customWidth="1"/>
    <col min="11775" max="11775" width="10" customWidth="1"/>
    <col min="11776" max="11777" width="10.28515625" customWidth="1"/>
    <col min="11778" max="11779" width="10.5703125" customWidth="1"/>
    <col min="11780" max="11781" width="11.140625" customWidth="1"/>
    <col min="11782" max="11782" width="10.42578125" customWidth="1"/>
    <col min="11783" max="11783" width="15.5703125" customWidth="1"/>
    <col min="11784" max="11797" width="0" hidden="1" customWidth="1"/>
    <col min="11798" max="11798" width="4.140625" customWidth="1"/>
    <col min="11799" max="11799" width="22.28515625" customWidth="1"/>
    <col min="12022" max="12022" width="7.85546875" customWidth="1"/>
    <col min="12023" max="12023" width="108.5703125" customWidth="1"/>
    <col min="12024" max="12024" width="8.85546875" customWidth="1"/>
    <col min="12025" max="12025" width="27.85546875" customWidth="1"/>
    <col min="12026" max="12028" width="10.7109375" customWidth="1"/>
    <col min="12029" max="12030" width="10.85546875" customWidth="1"/>
    <col min="12031" max="12031" width="10" customWidth="1"/>
    <col min="12032" max="12033" width="10.28515625" customWidth="1"/>
    <col min="12034" max="12035" width="10.5703125" customWidth="1"/>
    <col min="12036" max="12037" width="11.140625" customWidth="1"/>
    <col min="12038" max="12038" width="10.42578125" customWidth="1"/>
    <col min="12039" max="12039" width="15.5703125" customWidth="1"/>
    <col min="12040" max="12053" width="0" hidden="1" customWidth="1"/>
    <col min="12054" max="12054" width="4.140625" customWidth="1"/>
    <col min="12055" max="12055" width="22.28515625" customWidth="1"/>
    <col min="12278" max="12278" width="7.85546875" customWidth="1"/>
    <col min="12279" max="12279" width="108.5703125" customWidth="1"/>
    <col min="12280" max="12280" width="8.85546875" customWidth="1"/>
    <col min="12281" max="12281" width="27.85546875" customWidth="1"/>
    <col min="12282" max="12284" width="10.7109375" customWidth="1"/>
    <col min="12285" max="12286" width="10.85546875" customWidth="1"/>
    <col min="12287" max="12287" width="10" customWidth="1"/>
    <col min="12288" max="12289" width="10.28515625" customWidth="1"/>
    <col min="12290" max="12291" width="10.5703125" customWidth="1"/>
    <col min="12292" max="12293" width="11.140625" customWidth="1"/>
    <col min="12294" max="12294" width="10.42578125" customWidth="1"/>
    <col min="12295" max="12295" width="15.5703125" customWidth="1"/>
    <col min="12296" max="12309" width="0" hidden="1" customWidth="1"/>
    <col min="12310" max="12310" width="4.140625" customWidth="1"/>
    <col min="12311" max="12311" width="22.28515625" customWidth="1"/>
    <col min="12534" max="12534" width="7.85546875" customWidth="1"/>
    <col min="12535" max="12535" width="108.5703125" customWidth="1"/>
    <col min="12536" max="12536" width="8.85546875" customWidth="1"/>
    <col min="12537" max="12537" width="27.85546875" customWidth="1"/>
    <col min="12538" max="12540" width="10.7109375" customWidth="1"/>
    <col min="12541" max="12542" width="10.85546875" customWidth="1"/>
    <col min="12543" max="12543" width="10" customWidth="1"/>
    <col min="12544" max="12545" width="10.28515625" customWidth="1"/>
    <col min="12546" max="12547" width="10.5703125" customWidth="1"/>
    <col min="12548" max="12549" width="11.140625" customWidth="1"/>
    <col min="12550" max="12550" width="10.42578125" customWidth="1"/>
    <col min="12551" max="12551" width="15.5703125" customWidth="1"/>
    <col min="12552" max="12565" width="0" hidden="1" customWidth="1"/>
    <col min="12566" max="12566" width="4.140625" customWidth="1"/>
    <col min="12567" max="12567" width="22.28515625" customWidth="1"/>
    <col min="12790" max="12790" width="7.85546875" customWidth="1"/>
    <col min="12791" max="12791" width="108.5703125" customWidth="1"/>
    <col min="12792" max="12792" width="8.85546875" customWidth="1"/>
    <col min="12793" max="12793" width="27.85546875" customWidth="1"/>
    <col min="12794" max="12796" width="10.7109375" customWidth="1"/>
    <col min="12797" max="12798" width="10.85546875" customWidth="1"/>
    <col min="12799" max="12799" width="10" customWidth="1"/>
    <col min="12800" max="12801" width="10.28515625" customWidth="1"/>
    <col min="12802" max="12803" width="10.5703125" customWidth="1"/>
    <col min="12804" max="12805" width="11.140625" customWidth="1"/>
    <col min="12806" max="12806" width="10.42578125" customWidth="1"/>
    <col min="12807" max="12807" width="15.5703125" customWidth="1"/>
    <col min="12808" max="12821" width="0" hidden="1" customWidth="1"/>
    <col min="12822" max="12822" width="4.140625" customWidth="1"/>
    <col min="12823" max="12823" width="22.28515625" customWidth="1"/>
    <col min="13046" max="13046" width="7.85546875" customWidth="1"/>
    <col min="13047" max="13047" width="108.5703125" customWidth="1"/>
    <col min="13048" max="13048" width="8.85546875" customWidth="1"/>
    <col min="13049" max="13049" width="27.85546875" customWidth="1"/>
    <col min="13050" max="13052" width="10.7109375" customWidth="1"/>
    <col min="13053" max="13054" width="10.85546875" customWidth="1"/>
    <col min="13055" max="13055" width="10" customWidth="1"/>
    <col min="13056" max="13057" width="10.28515625" customWidth="1"/>
    <col min="13058" max="13059" width="10.5703125" customWidth="1"/>
    <col min="13060" max="13061" width="11.140625" customWidth="1"/>
    <col min="13062" max="13062" width="10.42578125" customWidth="1"/>
    <col min="13063" max="13063" width="15.5703125" customWidth="1"/>
    <col min="13064" max="13077" width="0" hidden="1" customWidth="1"/>
    <col min="13078" max="13078" width="4.140625" customWidth="1"/>
    <col min="13079" max="13079" width="22.28515625" customWidth="1"/>
    <col min="13302" max="13302" width="7.85546875" customWidth="1"/>
    <col min="13303" max="13303" width="108.5703125" customWidth="1"/>
    <col min="13304" max="13304" width="8.85546875" customWidth="1"/>
    <col min="13305" max="13305" width="27.85546875" customWidth="1"/>
    <col min="13306" max="13308" width="10.7109375" customWidth="1"/>
    <col min="13309" max="13310" width="10.85546875" customWidth="1"/>
    <col min="13311" max="13311" width="10" customWidth="1"/>
    <col min="13312" max="13313" width="10.28515625" customWidth="1"/>
    <col min="13314" max="13315" width="10.5703125" customWidth="1"/>
    <col min="13316" max="13317" width="11.140625" customWidth="1"/>
    <col min="13318" max="13318" width="10.42578125" customWidth="1"/>
    <col min="13319" max="13319" width="15.5703125" customWidth="1"/>
    <col min="13320" max="13333" width="0" hidden="1" customWidth="1"/>
    <col min="13334" max="13334" width="4.140625" customWidth="1"/>
    <col min="13335" max="13335" width="22.28515625" customWidth="1"/>
    <col min="13558" max="13558" width="7.85546875" customWidth="1"/>
    <col min="13559" max="13559" width="108.5703125" customWidth="1"/>
    <col min="13560" max="13560" width="8.85546875" customWidth="1"/>
    <col min="13561" max="13561" width="27.85546875" customWidth="1"/>
    <col min="13562" max="13564" width="10.7109375" customWidth="1"/>
    <col min="13565" max="13566" width="10.85546875" customWidth="1"/>
    <col min="13567" max="13567" width="10" customWidth="1"/>
    <col min="13568" max="13569" width="10.28515625" customWidth="1"/>
    <col min="13570" max="13571" width="10.5703125" customWidth="1"/>
    <col min="13572" max="13573" width="11.140625" customWidth="1"/>
    <col min="13574" max="13574" width="10.42578125" customWidth="1"/>
    <col min="13575" max="13575" width="15.5703125" customWidth="1"/>
    <col min="13576" max="13589" width="0" hidden="1" customWidth="1"/>
    <col min="13590" max="13590" width="4.140625" customWidth="1"/>
    <col min="13591" max="13591" width="22.28515625" customWidth="1"/>
    <col min="13814" max="13814" width="7.85546875" customWidth="1"/>
    <col min="13815" max="13815" width="108.5703125" customWidth="1"/>
    <col min="13816" max="13816" width="8.85546875" customWidth="1"/>
    <col min="13817" max="13817" width="27.85546875" customWidth="1"/>
    <col min="13818" max="13820" width="10.7109375" customWidth="1"/>
    <col min="13821" max="13822" width="10.85546875" customWidth="1"/>
    <col min="13823" max="13823" width="10" customWidth="1"/>
    <col min="13824" max="13825" width="10.28515625" customWidth="1"/>
    <col min="13826" max="13827" width="10.5703125" customWidth="1"/>
    <col min="13828" max="13829" width="11.140625" customWidth="1"/>
    <col min="13830" max="13830" width="10.42578125" customWidth="1"/>
    <col min="13831" max="13831" width="15.5703125" customWidth="1"/>
    <col min="13832" max="13845" width="0" hidden="1" customWidth="1"/>
    <col min="13846" max="13846" width="4.140625" customWidth="1"/>
    <col min="13847" max="13847" width="22.28515625" customWidth="1"/>
    <col min="14070" max="14070" width="7.85546875" customWidth="1"/>
    <col min="14071" max="14071" width="108.5703125" customWidth="1"/>
    <col min="14072" max="14072" width="8.85546875" customWidth="1"/>
    <col min="14073" max="14073" width="27.85546875" customWidth="1"/>
    <col min="14074" max="14076" width="10.7109375" customWidth="1"/>
    <col min="14077" max="14078" width="10.85546875" customWidth="1"/>
    <col min="14079" max="14079" width="10" customWidth="1"/>
    <col min="14080" max="14081" width="10.28515625" customWidth="1"/>
    <col min="14082" max="14083" width="10.5703125" customWidth="1"/>
    <col min="14084" max="14085" width="11.140625" customWidth="1"/>
    <col min="14086" max="14086" width="10.42578125" customWidth="1"/>
    <col min="14087" max="14087" width="15.5703125" customWidth="1"/>
    <col min="14088" max="14101" width="0" hidden="1" customWidth="1"/>
    <col min="14102" max="14102" width="4.140625" customWidth="1"/>
    <col min="14103" max="14103" width="22.28515625" customWidth="1"/>
    <col min="14326" max="14326" width="7.85546875" customWidth="1"/>
    <col min="14327" max="14327" width="108.5703125" customWidth="1"/>
    <col min="14328" max="14328" width="8.85546875" customWidth="1"/>
    <col min="14329" max="14329" width="27.85546875" customWidth="1"/>
    <col min="14330" max="14332" width="10.7109375" customWidth="1"/>
    <col min="14333" max="14334" width="10.85546875" customWidth="1"/>
    <col min="14335" max="14335" width="10" customWidth="1"/>
    <col min="14336" max="14337" width="10.28515625" customWidth="1"/>
    <col min="14338" max="14339" width="10.5703125" customWidth="1"/>
    <col min="14340" max="14341" width="11.140625" customWidth="1"/>
    <col min="14342" max="14342" width="10.42578125" customWidth="1"/>
    <col min="14343" max="14343" width="15.5703125" customWidth="1"/>
    <col min="14344" max="14357" width="0" hidden="1" customWidth="1"/>
    <col min="14358" max="14358" width="4.140625" customWidth="1"/>
    <col min="14359" max="14359" width="22.28515625" customWidth="1"/>
    <col min="14582" max="14582" width="7.85546875" customWidth="1"/>
    <col min="14583" max="14583" width="108.5703125" customWidth="1"/>
    <col min="14584" max="14584" width="8.85546875" customWidth="1"/>
    <col min="14585" max="14585" width="27.85546875" customWidth="1"/>
    <col min="14586" max="14588" width="10.7109375" customWidth="1"/>
    <col min="14589" max="14590" width="10.85546875" customWidth="1"/>
    <col min="14591" max="14591" width="10" customWidth="1"/>
    <col min="14592" max="14593" width="10.28515625" customWidth="1"/>
    <col min="14594" max="14595" width="10.5703125" customWidth="1"/>
    <col min="14596" max="14597" width="11.140625" customWidth="1"/>
    <col min="14598" max="14598" width="10.42578125" customWidth="1"/>
    <col min="14599" max="14599" width="15.5703125" customWidth="1"/>
    <col min="14600" max="14613" width="0" hidden="1" customWidth="1"/>
    <col min="14614" max="14614" width="4.140625" customWidth="1"/>
    <col min="14615" max="14615" width="22.28515625" customWidth="1"/>
    <col min="14838" max="14838" width="7.85546875" customWidth="1"/>
    <col min="14839" max="14839" width="108.5703125" customWidth="1"/>
    <col min="14840" max="14840" width="8.85546875" customWidth="1"/>
    <col min="14841" max="14841" width="27.85546875" customWidth="1"/>
    <col min="14842" max="14844" width="10.7109375" customWidth="1"/>
    <col min="14845" max="14846" width="10.85546875" customWidth="1"/>
    <col min="14847" max="14847" width="10" customWidth="1"/>
    <col min="14848" max="14849" width="10.28515625" customWidth="1"/>
    <col min="14850" max="14851" width="10.5703125" customWidth="1"/>
    <col min="14852" max="14853" width="11.140625" customWidth="1"/>
    <col min="14854" max="14854" width="10.42578125" customWidth="1"/>
    <col min="14855" max="14855" width="15.5703125" customWidth="1"/>
    <col min="14856" max="14869" width="0" hidden="1" customWidth="1"/>
    <col min="14870" max="14870" width="4.140625" customWidth="1"/>
    <col min="14871" max="14871" width="22.28515625" customWidth="1"/>
    <col min="15094" max="15094" width="7.85546875" customWidth="1"/>
    <col min="15095" max="15095" width="108.5703125" customWidth="1"/>
    <col min="15096" max="15096" width="8.85546875" customWidth="1"/>
    <col min="15097" max="15097" width="27.85546875" customWidth="1"/>
    <col min="15098" max="15100" width="10.7109375" customWidth="1"/>
    <col min="15101" max="15102" width="10.85546875" customWidth="1"/>
    <col min="15103" max="15103" width="10" customWidth="1"/>
    <col min="15104" max="15105" width="10.28515625" customWidth="1"/>
    <col min="15106" max="15107" width="10.5703125" customWidth="1"/>
    <col min="15108" max="15109" width="11.140625" customWidth="1"/>
    <col min="15110" max="15110" width="10.42578125" customWidth="1"/>
    <col min="15111" max="15111" width="15.5703125" customWidth="1"/>
    <col min="15112" max="15125" width="0" hidden="1" customWidth="1"/>
    <col min="15126" max="15126" width="4.140625" customWidth="1"/>
    <col min="15127" max="15127" width="22.28515625" customWidth="1"/>
    <col min="15350" max="15350" width="7.85546875" customWidth="1"/>
    <col min="15351" max="15351" width="108.5703125" customWidth="1"/>
    <col min="15352" max="15352" width="8.85546875" customWidth="1"/>
    <col min="15353" max="15353" width="27.85546875" customWidth="1"/>
    <col min="15354" max="15356" width="10.7109375" customWidth="1"/>
    <col min="15357" max="15358" width="10.85546875" customWidth="1"/>
    <col min="15359" max="15359" width="10" customWidth="1"/>
    <col min="15360" max="15361" width="10.28515625" customWidth="1"/>
    <col min="15362" max="15363" width="10.5703125" customWidth="1"/>
    <col min="15364" max="15365" width="11.140625" customWidth="1"/>
    <col min="15366" max="15366" width="10.42578125" customWidth="1"/>
    <col min="15367" max="15367" width="15.5703125" customWidth="1"/>
    <col min="15368" max="15381" width="0" hidden="1" customWidth="1"/>
    <col min="15382" max="15382" width="4.140625" customWidth="1"/>
    <col min="15383" max="15383" width="22.28515625" customWidth="1"/>
    <col min="15606" max="15606" width="7.85546875" customWidth="1"/>
    <col min="15607" max="15607" width="108.5703125" customWidth="1"/>
    <col min="15608" max="15608" width="8.85546875" customWidth="1"/>
    <col min="15609" max="15609" width="27.85546875" customWidth="1"/>
    <col min="15610" max="15612" width="10.7109375" customWidth="1"/>
    <col min="15613" max="15614" width="10.85546875" customWidth="1"/>
    <col min="15615" max="15615" width="10" customWidth="1"/>
    <col min="15616" max="15617" width="10.28515625" customWidth="1"/>
    <col min="15618" max="15619" width="10.5703125" customWidth="1"/>
    <col min="15620" max="15621" width="11.140625" customWidth="1"/>
    <col min="15622" max="15622" width="10.42578125" customWidth="1"/>
    <col min="15623" max="15623" width="15.5703125" customWidth="1"/>
    <col min="15624" max="15637" width="0" hidden="1" customWidth="1"/>
    <col min="15638" max="15638" width="4.140625" customWidth="1"/>
    <col min="15639" max="15639" width="22.28515625" customWidth="1"/>
    <col min="15862" max="15862" width="7.85546875" customWidth="1"/>
    <col min="15863" max="15863" width="108.5703125" customWidth="1"/>
    <col min="15864" max="15864" width="8.85546875" customWidth="1"/>
    <col min="15865" max="15865" width="27.85546875" customWidth="1"/>
    <col min="15866" max="15868" width="10.7109375" customWidth="1"/>
    <col min="15869" max="15870" width="10.85546875" customWidth="1"/>
    <col min="15871" max="15871" width="10" customWidth="1"/>
    <col min="15872" max="15873" width="10.28515625" customWidth="1"/>
    <col min="15874" max="15875" width="10.5703125" customWidth="1"/>
    <col min="15876" max="15877" width="11.140625" customWidth="1"/>
    <col min="15878" max="15878" width="10.42578125" customWidth="1"/>
    <col min="15879" max="15879" width="15.5703125" customWidth="1"/>
    <col min="15880" max="15893" width="0" hidden="1" customWidth="1"/>
    <col min="15894" max="15894" width="4.140625" customWidth="1"/>
    <col min="15895" max="15895" width="22.28515625" customWidth="1"/>
    <col min="16118" max="16118" width="7.85546875" customWidth="1"/>
    <col min="16119" max="16119" width="108.5703125" customWidth="1"/>
    <col min="16120" max="16120" width="8.85546875" customWidth="1"/>
    <col min="16121" max="16121" width="27.85546875" customWidth="1"/>
    <col min="16122" max="16124" width="10.7109375" customWidth="1"/>
    <col min="16125" max="16126" width="10.85546875" customWidth="1"/>
    <col min="16127" max="16127" width="10" customWidth="1"/>
    <col min="16128" max="16129" width="10.28515625" customWidth="1"/>
    <col min="16130" max="16131" width="10.5703125" customWidth="1"/>
    <col min="16132" max="16133" width="11.140625" customWidth="1"/>
    <col min="16134" max="16134" width="10.42578125" customWidth="1"/>
    <col min="16135" max="16135" width="15.5703125" customWidth="1"/>
    <col min="16136" max="16149" width="0" hidden="1" customWidth="1"/>
    <col min="16150" max="16150" width="4.140625" customWidth="1"/>
    <col min="16151" max="16151" width="22.28515625" customWidth="1"/>
  </cols>
  <sheetData>
    <row r="1" spans="1:27" ht="21.75" customHeight="1">
      <c r="A1" s="1"/>
      <c r="B1" s="1"/>
      <c r="C1" s="1"/>
      <c r="D1" s="1"/>
      <c r="E1" s="2"/>
      <c r="F1" s="1"/>
      <c r="G1" s="12"/>
      <c r="H1" s="12"/>
      <c r="I1" s="12"/>
      <c r="J1" s="12"/>
      <c r="K1" s="12"/>
      <c r="L1" s="17"/>
      <c r="M1" s="17"/>
      <c r="N1" s="17"/>
      <c r="O1" s="17"/>
      <c r="P1" s="58"/>
      <c r="Q1" s="58"/>
      <c r="R1" s="61" t="s">
        <v>125</v>
      </c>
      <c r="S1" s="61"/>
      <c r="T1" s="61"/>
      <c r="U1" s="61"/>
      <c r="V1" s="62"/>
      <c r="W1" s="62"/>
      <c r="X1" s="62"/>
      <c r="Y1" s="62"/>
      <c r="Z1" s="62"/>
    </row>
    <row r="2" spans="1:27" ht="86.25" customHeight="1">
      <c r="A2" s="1"/>
      <c r="B2" s="1"/>
      <c r="C2" s="1"/>
      <c r="D2" s="1"/>
      <c r="E2" s="1"/>
      <c r="F2" s="1"/>
      <c r="G2" s="12"/>
      <c r="H2" s="12"/>
      <c r="I2" s="12"/>
      <c r="J2" s="12"/>
      <c r="K2" s="12"/>
      <c r="L2" s="18"/>
      <c r="M2" s="18"/>
      <c r="N2" s="18"/>
      <c r="O2" s="18"/>
      <c r="P2" s="57"/>
      <c r="Q2" s="57"/>
      <c r="R2" s="63" t="s">
        <v>126</v>
      </c>
      <c r="S2" s="63"/>
      <c r="T2" s="63"/>
      <c r="U2" s="63"/>
      <c r="V2" s="62"/>
      <c r="W2" s="62"/>
      <c r="X2" s="62"/>
      <c r="Y2" s="62"/>
      <c r="Z2" s="62"/>
    </row>
    <row r="3" spans="1:27" ht="69.75" customHeight="1" thickBot="1">
      <c r="A3" s="82" t="s">
        <v>130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62"/>
      <c r="Z3" s="62"/>
    </row>
    <row r="4" spans="1:27" ht="21.75" customHeight="1">
      <c r="A4" s="106" t="s">
        <v>0</v>
      </c>
      <c r="B4" s="108" t="s">
        <v>15</v>
      </c>
      <c r="C4" s="110" t="s">
        <v>1</v>
      </c>
      <c r="D4" s="108" t="s">
        <v>16</v>
      </c>
      <c r="E4" s="113" t="s">
        <v>2</v>
      </c>
      <c r="F4" s="108" t="s">
        <v>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0" t="s">
        <v>4</v>
      </c>
    </row>
    <row r="5" spans="1:27" ht="242.25" customHeight="1" thickBot="1">
      <c r="A5" s="107"/>
      <c r="B5" s="109"/>
      <c r="C5" s="111"/>
      <c r="D5" s="112"/>
      <c r="E5" s="114"/>
      <c r="F5" s="19" t="s">
        <v>107</v>
      </c>
      <c r="G5" s="19" t="s">
        <v>108</v>
      </c>
      <c r="H5" s="19" t="s">
        <v>109</v>
      </c>
      <c r="I5" s="19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19" t="s">
        <v>115</v>
      </c>
      <c r="O5" s="19" t="s">
        <v>116</v>
      </c>
      <c r="P5" s="19" t="s">
        <v>117</v>
      </c>
      <c r="Q5" s="19" t="s">
        <v>118</v>
      </c>
      <c r="R5" s="19" t="s">
        <v>119</v>
      </c>
      <c r="S5" s="20" t="s">
        <v>120</v>
      </c>
      <c r="T5" s="59" t="s">
        <v>129</v>
      </c>
      <c r="U5" s="59" t="s">
        <v>128</v>
      </c>
      <c r="V5" s="59" t="s">
        <v>127</v>
      </c>
      <c r="W5" s="19" t="s">
        <v>121</v>
      </c>
      <c r="X5" s="19" t="s">
        <v>123</v>
      </c>
      <c r="Y5" s="19" t="s">
        <v>124</v>
      </c>
      <c r="Z5" s="101"/>
      <c r="AA5" s="4"/>
    </row>
    <row r="6" spans="1:27" s="14" customFormat="1" ht="23.25" customHeight="1" thickBot="1">
      <c r="A6" s="21">
        <v>1</v>
      </c>
      <c r="B6" s="22">
        <v>2</v>
      </c>
      <c r="C6" s="23">
        <v>3</v>
      </c>
      <c r="D6" s="22">
        <v>4</v>
      </c>
      <c r="E6" s="22">
        <v>5</v>
      </c>
      <c r="F6" s="22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  <c r="V6" s="24">
        <v>22</v>
      </c>
      <c r="W6" s="24">
        <v>23</v>
      </c>
      <c r="X6" s="24">
        <v>24</v>
      </c>
      <c r="Y6" s="24">
        <v>25</v>
      </c>
      <c r="Z6" s="25">
        <v>26</v>
      </c>
      <c r="AA6" s="15"/>
    </row>
    <row r="7" spans="1:27" ht="21" customHeight="1">
      <c r="A7" s="103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26"/>
      <c r="AA7" s="4"/>
    </row>
    <row r="8" spans="1:27" ht="33.75" customHeight="1">
      <c r="A8" s="69">
        <v>1</v>
      </c>
      <c r="B8" s="74" t="s">
        <v>17</v>
      </c>
      <c r="C8" s="27">
        <v>72</v>
      </c>
      <c r="D8" s="27" t="s">
        <v>52</v>
      </c>
      <c r="E8" s="27">
        <f t="shared" ref="E8:E30" si="0">SUM(F8:Y8)</f>
        <v>21</v>
      </c>
      <c r="F8" s="27">
        <v>3</v>
      </c>
      <c r="G8" s="27">
        <v>2</v>
      </c>
      <c r="H8" s="27">
        <v>3</v>
      </c>
      <c r="I8" s="27">
        <v>1</v>
      </c>
      <c r="J8" s="27">
        <v>1</v>
      </c>
      <c r="K8" s="27"/>
      <c r="L8" s="27"/>
      <c r="M8" s="27"/>
      <c r="N8" s="27">
        <v>4</v>
      </c>
      <c r="O8" s="27"/>
      <c r="P8" s="27"/>
      <c r="Q8" s="27"/>
      <c r="R8" s="27">
        <v>3</v>
      </c>
      <c r="S8" s="27"/>
      <c r="T8" s="27"/>
      <c r="U8" s="27"/>
      <c r="V8" s="27"/>
      <c r="W8" s="27">
        <v>4</v>
      </c>
      <c r="X8" s="27"/>
      <c r="Y8" s="27"/>
      <c r="Z8" s="28">
        <f t="shared" ref="Z8:Z30" si="1">C8*E8</f>
        <v>1512</v>
      </c>
      <c r="AA8" s="4"/>
    </row>
    <row r="9" spans="1:27" ht="33" customHeight="1">
      <c r="A9" s="70"/>
      <c r="B9" s="102"/>
      <c r="C9" s="27">
        <v>72</v>
      </c>
      <c r="D9" s="27" t="s">
        <v>53</v>
      </c>
      <c r="E9" s="27">
        <f t="shared" si="0"/>
        <v>20</v>
      </c>
      <c r="F9" s="27">
        <v>3</v>
      </c>
      <c r="G9" s="27">
        <v>2</v>
      </c>
      <c r="H9" s="27">
        <v>2</v>
      </c>
      <c r="I9" s="27">
        <v>1</v>
      </c>
      <c r="J9" s="27">
        <v>1</v>
      </c>
      <c r="K9" s="27"/>
      <c r="L9" s="27">
        <v>1</v>
      </c>
      <c r="M9" s="27"/>
      <c r="N9" s="27">
        <v>4</v>
      </c>
      <c r="O9" s="27"/>
      <c r="P9" s="27"/>
      <c r="Q9" s="27"/>
      <c r="R9" s="27">
        <v>2</v>
      </c>
      <c r="S9" s="27"/>
      <c r="T9" s="27"/>
      <c r="U9" s="27"/>
      <c r="V9" s="27"/>
      <c r="W9" s="27">
        <v>4</v>
      </c>
      <c r="X9" s="27"/>
      <c r="Y9" s="27"/>
      <c r="Z9" s="28">
        <f t="shared" si="1"/>
        <v>1440</v>
      </c>
      <c r="AA9" s="4"/>
    </row>
    <row r="10" spans="1:27" ht="25.5" customHeight="1">
      <c r="A10" s="69">
        <v>2</v>
      </c>
      <c r="B10" s="74" t="s">
        <v>18</v>
      </c>
      <c r="C10" s="27">
        <v>72</v>
      </c>
      <c r="D10" s="29" t="s">
        <v>56</v>
      </c>
      <c r="E10" s="27">
        <f t="shared" si="0"/>
        <v>32</v>
      </c>
      <c r="F10" s="27">
        <v>4</v>
      </c>
      <c r="G10" s="27">
        <v>4</v>
      </c>
      <c r="H10" s="27">
        <v>3</v>
      </c>
      <c r="I10" s="27">
        <v>1</v>
      </c>
      <c r="J10" s="27"/>
      <c r="K10" s="27">
        <v>5</v>
      </c>
      <c r="L10" s="27">
        <v>1</v>
      </c>
      <c r="M10" s="27"/>
      <c r="N10" s="27">
        <v>4</v>
      </c>
      <c r="O10" s="27"/>
      <c r="P10" s="27">
        <v>1</v>
      </c>
      <c r="Q10" s="27">
        <v>2</v>
      </c>
      <c r="R10" s="27">
        <v>2</v>
      </c>
      <c r="S10" s="27"/>
      <c r="T10" s="27"/>
      <c r="U10" s="27"/>
      <c r="V10" s="27"/>
      <c r="W10" s="27">
        <v>5</v>
      </c>
      <c r="X10" s="27"/>
      <c r="Y10" s="27"/>
      <c r="Z10" s="28">
        <f t="shared" si="1"/>
        <v>2304</v>
      </c>
      <c r="AA10" s="4"/>
    </row>
    <row r="11" spans="1:27" ht="27" customHeight="1">
      <c r="A11" s="71"/>
      <c r="B11" s="76"/>
      <c r="C11" s="27">
        <v>72</v>
      </c>
      <c r="D11" s="27" t="s">
        <v>54</v>
      </c>
      <c r="E11" s="27">
        <f t="shared" si="0"/>
        <v>30</v>
      </c>
      <c r="F11" s="27">
        <v>4</v>
      </c>
      <c r="G11" s="27">
        <v>4</v>
      </c>
      <c r="H11" s="27">
        <v>3</v>
      </c>
      <c r="I11" s="27">
        <v>1</v>
      </c>
      <c r="J11" s="27"/>
      <c r="K11" s="27">
        <v>5</v>
      </c>
      <c r="L11" s="27"/>
      <c r="M11" s="27">
        <v>1</v>
      </c>
      <c r="N11" s="27">
        <v>3</v>
      </c>
      <c r="O11" s="27"/>
      <c r="P11" s="27">
        <v>1</v>
      </c>
      <c r="Q11" s="27">
        <v>2</v>
      </c>
      <c r="R11" s="27">
        <v>1</v>
      </c>
      <c r="S11" s="27"/>
      <c r="T11" s="27"/>
      <c r="U11" s="27"/>
      <c r="V11" s="27"/>
      <c r="W11" s="27">
        <v>5</v>
      </c>
      <c r="X11" s="27"/>
      <c r="Y11" s="27"/>
      <c r="Z11" s="28">
        <f t="shared" si="1"/>
        <v>2160</v>
      </c>
      <c r="AA11" s="4"/>
    </row>
    <row r="12" spans="1:27" ht="27" customHeight="1">
      <c r="A12" s="71"/>
      <c r="B12" s="76"/>
      <c r="C12" s="27">
        <v>72</v>
      </c>
      <c r="D12" s="27" t="s">
        <v>55</v>
      </c>
      <c r="E12" s="27">
        <f t="shared" si="0"/>
        <v>26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>
        <v>14</v>
      </c>
      <c r="Y12" s="27">
        <v>12</v>
      </c>
      <c r="Z12" s="28">
        <f t="shared" si="1"/>
        <v>1872</v>
      </c>
      <c r="AA12" s="4"/>
    </row>
    <row r="13" spans="1:27" ht="26.25" customHeight="1">
      <c r="A13" s="70"/>
      <c r="B13" s="75"/>
      <c r="C13" s="27">
        <v>72</v>
      </c>
      <c r="D13" s="27" t="s">
        <v>55</v>
      </c>
      <c r="E13" s="27">
        <f t="shared" si="0"/>
        <v>30</v>
      </c>
      <c r="F13" s="27">
        <v>4</v>
      </c>
      <c r="G13" s="27">
        <v>4</v>
      </c>
      <c r="H13" s="27">
        <v>2</v>
      </c>
      <c r="I13" s="27"/>
      <c r="J13" s="27"/>
      <c r="K13" s="27">
        <v>4</v>
      </c>
      <c r="L13" s="27"/>
      <c r="M13" s="27"/>
      <c r="N13" s="27">
        <v>7</v>
      </c>
      <c r="O13" s="27"/>
      <c r="P13" s="27">
        <v>1</v>
      </c>
      <c r="Q13" s="27">
        <v>2</v>
      </c>
      <c r="R13" s="27">
        <v>1</v>
      </c>
      <c r="S13" s="27"/>
      <c r="T13" s="27"/>
      <c r="U13" s="27"/>
      <c r="V13" s="27"/>
      <c r="W13" s="27">
        <v>5</v>
      </c>
      <c r="X13" s="27"/>
      <c r="Y13" s="27"/>
      <c r="Z13" s="28">
        <f t="shared" si="1"/>
        <v>2160</v>
      </c>
      <c r="AA13" s="4"/>
    </row>
    <row r="14" spans="1:27" ht="35.25" customHeight="1">
      <c r="A14" s="69">
        <v>3</v>
      </c>
      <c r="B14" s="74" t="s">
        <v>19</v>
      </c>
      <c r="C14" s="27">
        <v>72</v>
      </c>
      <c r="D14" s="27" t="s">
        <v>57</v>
      </c>
      <c r="E14" s="27">
        <f t="shared" si="0"/>
        <v>22</v>
      </c>
      <c r="F14" s="27"/>
      <c r="G14" s="27">
        <v>5</v>
      </c>
      <c r="H14" s="27"/>
      <c r="I14" s="27"/>
      <c r="J14" s="27">
        <v>4</v>
      </c>
      <c r="K14" s="27"/>
      <c r="L14" s="27">
        <v>10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</v>
      </c>
      <c r="X14" s="27"/>
      <c r="Y14" s="27"/>
      <c r="Z14" s="28">
        <f t="shared" si="1"/>
        <v>1584</v>
      </c>
      <c r="AA14" s="4"/>
    </row>
    <row r="15" spans="1:27" ht="36" customHeight="1">
      <c r="A15" s="70"/>
      <c r="B15" s="75"/>
      <c r="C15" s="27">
        <v>72</v>
      </c>
      <c r="D15" s="27" t="s">
        <v>58</v>
      </c>
      <c r="E15" s="27">
        <f t="shared" si="0"/>
        <v>20</v>
      </c>
      <c r="F15" s="27"/>
      <c r="G15" s="27">
        <v>5</v>
      </c>
      <c r="H15" s="27"/>
      <c r="I15" s="27"/>
      <c r="J15" s="27">
        <v>3</v>
      </c>
      <c r="K15" s="27"/>
      <c r="L15" s="27">
        <v>9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>
        <v>3</v>
      </c>
      <c r="X15" s="27"/>
      <c r="Y15" s="27"/>
      <c r="Z15" s="28">
        <f t="shared" si="1"/>
        <v>1440</v>
      </c>
      <c r="AA15" s="4"/>
    </row>
    <row r="16" spans="1:27" ht="24.75" customHeight="1">
      <c r="A16" s="69">
        <v>4</v>
      </c>
      <c r="B16" s="74" t="s">
        <v>44</v>
      </c>
      <c r="C16" s="27">
        <v>72</v>
      </c>
      <c r="D16" s="27" t="s">
        <v>59</v>
      </c>
      <c r="E16" s="27">
        <f t="shared" si="0"/>
        <v>30</v>
      </c>
      <c r="F16" s="27"/>
      <c r="G16" s="27">
        <v>10</v>
      </c>
      <c r="H16" s="27"/>
      <c r="I16" s="27"/>
      <c r="J16" s="27"/>
      <c r="K16" s="27">
        <v>5</v>
      </c>
      <c r="L16" s="27"/>
      <c r="M16" s="27"/>
      <c r="N16" s="27">
        <v>2</v>
      </c>
      <c r="O16" s="27"/>
      <c r="P16" s="27"/>
      <c r="Q16" s="27"/>
      <c r="R16" s="27"/>
      <c r="S16" s="27"/>
      <c r="T16" s="27"/>
      <c r="U16" s="27"/>
      <c r="V16" s="27"/>
      <c r="W16" s="27">
        <v>11</v>
      </c>
      <c r="X16" s="27" t="s">
        <v>122</v>
      </c>
      <c r="Y16" s="27">
        <v>2</v>
      </c>
      <c r="Z16" s="28">
        <f t="shared" si="1"/>
        <v>2160</v>
      </c>
      <c r="AA16" s="4"/>
    </row>
    <row r="17" spans="1:27" ht="28.5" customHeight="1">
      <c r="A17" s="71"/>
      <c r="B17" s="76"/>
      <c r="C17" s="27">
        <v>72</v>
      </c>
      <c r="D17" s="27" t="s">
        <v>60</v>
      </c>
      <c r="E17" s="27">
        <f t="shared" si="0"/>
        <v>29</v>
      </c>
      <c r="F17" s="27"/>
      <c r="G17" s="27">
        <v>10</v>
      </c>
      <c r="H17" s="27"/>
      <c r="I17" s="27"/>
      <c r="J17" s="27"/>
      <c r="K17" s="27">
        <v>5</v>
      </c>
      <c r="L17" s="27"/>
      <c r="M17" s="27"/>
      <c r="N17" s="27">
        <v>1</v>
      </c>
      <c r="O17" s="27"/>
      <c r="P17" s="27"/>
      <c r="Q17" s="27">
        <v>1</v>
      </c>
      <c r="R17" s="27"/>
      <c r="S17" s="27"/>
      <c r="T17" s="27"/>
      <c r="U17" s="27"/>
      <c r="V17" s="27"/>
      <c r="W17" s="27">
        <v>10</v>
      </c>
      <c r="X17" s="27"/>
      <c r="Y17" s="27">
        <v>2</v>
      </c>
      <c r="Z17" s="28">
        <f t="shared" si="1"/>
        <v>2088</v>
      </c>
      <c r="AA17" s="4"/>
    </row>
    <row r="18" spans="1:27" ht="25.5" customHeight="1">
      <c r="A18" s="70"/>
      <c r="B18" s="75"/>
      <c r="C18" s="27">
        <v>72</v>
      </c>
      <c r="D18" s="27" t="s">
        <v>61</v>
      </c>
      <c r="E18" s="27">
        <f t="shared" si="0"/>
        <v>26</v>
      </c>
      <c r="F18" s="27"/>
      <c r="G18" s="27">
        <v>10</v>
      </c>
      <c r="H18" s="27"/>
      <c r="I18" s="27"/>
      <c r="J18" s="27"/>
      <c r="K18" s="27">
        <v>4</v>
      </c>
      <c r="L18" s="27"/>
      <c r="M18" s="27"/>
      <c r="N18" s="27">
        <v>1</v>
      </c>
      <c r="O18" s="27"/>
      <c r="P18" s="27"/>
      <c r="Q18" s="27">
        <v>1</v>
      </c>
      <c r="R18" s="27"/>
      <c r="S18" s="27"/>
      <c r="T18" s="27"/>
      <c r="U18" s="27"/>
      <c r="V18" s="27"/>
      <c r="W18" s="27">
        <v>10</v>
      </c>
      <c r="X18" s="27"/>
      <c r="Y18" s="27"/>
      <c r="Z18" s="28">
        <f t="shared" si="1"/>
        <v>1872</v>
      </c>
      <c r="AA18" s="4"/>
    </row>
    <row r="19" spans="1:27" ht="24.75" customHeight="1">
      <c r="A19" s="30">
        <v>5</v>
      </c>
      <c r="B19" s="31" t="s">
        <v>20</v>
      </c>
      <c r="C19" s="27">
        <v>40</v>
      </c>
      <c r="D19" s="27" t="s">
        <v>62</v>
      </c>
      <c r="E19" s="27">
        <f t="shared" si="0"/>
        <v>14</v>
      </c>
      <c r="F19" s="27"/>
      <c r="G19" s="27">
        <v>12</v>
      </c>
      <c r="H19" s="27"/>
      <c r="I19" s="27">
        <v>2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>
        <f t="shared" si="1"/>
        <v>560</v>
      </c>
      <c r="AA19" s="4"/>
    </row>
    <row r="20" spans="1:27" ht="55.5" customHeight="1">
      <c r="A20" s="69">
        <v>6</v>
      </c>
      <c r="B20" s="66" t="s">
        <v>21</v>
      </c>
      <c r="C20" s="27">
        <v>40</v>
      </c>
      <c r="D20" s="27" t="s">
        <v>63</v>
      </c>
      <c r="E20" s="27">
        <f t="shared" si="0"/>
        <v>30</v>
      </c>
      <c r="F20" s="27"/>
      <c r="G20" s="27">
        <v>23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>
        <v>7</v>
      </c>
      <c r="Z20" s="28">
        <f t="shared" si="1"/>
        <v>1200</v>
      </c>
      <c r="AA20" s="4"/>
    </row>
    <row r="21" spans="1:27" ht="57" customHeight="1">
      <c r="A21" s="70"/>
      <c r="B21" s="68"/>
      <c r="C21" s="27">
        <v>40</v>
      </c>
      <c r="D21" s="27" t="s">
        <v>64</v>
      </c>
      <c r="E21" s="27">
        <f t="shared" si="0"/>
        <v>30</v>
      </c>
      <c r="F21" s="27"/>
      <c r="G21" s="27">
        <v>20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>
        <v>10</v>
      </c>
      <c r="Z21" s="28">
        <f t="shared" si="1"/>
        <v>1200</v>
      </c>
      <c r="AA21" s="4"/>
    </row>
    <row r="22" spans="1:27" ht="29.25" customHeight="1">
      <c r="A22" s="69">
        <v>7</v>
      </c>
      <c r="B22" s="66" t="s">
        <v>22</v>
      </c>
      <c r="C22" s="27">
        <v>40</v>
      </c>
      <c r="D22" s="27" t="s">
        <v>65</v>
      </c>
      <c r="E22" s="27">
        <f t="shared" si="0"/>
        <v>34</v>
      </c>
      <c r="F22" s="27">
        <v>3</v>
      </c>
      <c r="G22" s="27">
        <v>7</v>
      </c>
      <c r="H22" s="27"/>
      <c r="I22" s="27">
        <v>1</v>
      </c>
      <c r="J22" s="27"/>
      <c r="K22" s="27"/>
      <c r="L22" s="27">
        <v>2</v>
      </c>
      <c r="M22" s="27"/>
      <c r="N22" s="27"/>
      <c r="O22" s="27"/>
      <c r="P22" s="27"/>
      <c r="Q22" s="27">
        <v>2</v>
      </c>
      <c r="R22" s="27"/>
      <c r="S22" s="27"/>
      <c r="T22" s="27"/>
      <c r="U22" s="27"/>
      <c r="V22" s="27"/>
      <c r="W22" s="27">
        <v>17</v>
      </c>
      <c r="X22" s="27"/>
      <c r="Y22" s="27">
        <v>2</v>
      </c>
      <c r="Z22" s="28">
        <f t="shared" si="1"/>
        <v>1360</v>
      </c>
      <c r="AA22" s="4"/>
    </row>
    <row r="23" spans="1:27" ht="27" customHeight="1">
      <c r="A23" s="71"/>
      <c r="B23" s="67"/>
      <c r="C23" s="27">
        <v>40</v>
      </c>
      <c r="D23" s="27" t="s">
        <v>66</v>
      </c>
      <c r="E23" s="27">
        <f t="shared" si="0"/>
        <v>32</v>
      </c>
      <c r="F23" s="27"/>
      <c r="G23" s="27">
        <v>8</v>
      </c>
      <c r="H23" s="27"/>
      <c r="I23" s="27">
        <v>1</v>
      </c>
      <c r="J23" s="27"/>
      <c r="K23" s="27"/>
      <c r="L23" s="27">
        <v>2</v>
      </c>
      <c r="M23" s="27"/>
      <c r="N23" s="27"/>
      <c r="O23" s="27"/>
      <c r="P23" s="27"/>
      <c r="Q23" s="27">
        <v>2</v>
      </c>
      <c r="R23" s="27"/>
      <c r="S23" s="27"/>
      <c r="T23" s="27"/>
      <c r="U23" s="27"/>
      <c r="V23" s="27"/>
      <c r="W23" s="27">
        <v>17</v>
      </c>
      <c r="X23" s="27"/>
      <c r="Y23" s="27">
        <v>2</v>
      </c>
      <c r="Z23" s="28">
        <f t="shared" si="1"/>
        <v>1280</v>
      </c>
      <c r="AA23" s="4"/>
    </row>
    <row r="24" spans="1:27" ht="24.75" customHeight="1">
      <c r="A24" s="71"/>
      <c r="B24" s="67"/>
      <c r="C24" s="27">
        <v>40</v>
      </c>
      <c r="D24" s="27" t="s">
        <v>67</v>
      </c>
      <c r="E24" s="27">
        <f t="shared" si="0"/>
        <v>32</v>
      </c>
      <c r="F24" s="27"/>
      <c r="G24" s="27">
        <v>8</v>
      </c>
      <c r="H24" s="27"/>
      <c r="I24" s="27"/>
      <c r="J24" s="27"/>
      <c r="K24" s="27">
        <v>2</v>
      </c>
      <c r="L24" s="27">
        <v>2</v>
      </c>
      <c r="M24" s="27"/>
      <c r="N24" s="27"/>
      <c r="O24" s="27"/>
      <c r="P24" s="27"/>
      <c r="Q24" s="27">
        <v>1</v>
      </c>
      <c r="R24" s="27"/>
      <c r="S24" s="27"/>
      <c r="T24" s="27"/>
      <c r="U24" s="27"/>
      <c r="V24" s="27"/>
      <c r="W24" s="27">
        <v>17</v>
      </c>
      <c r="X24" s="27"/>
      <c r="Y24" s="27">
        <v>2</v>
      </c>
      <c r="Z24" s="28">
        <f t="shared" si="1"/>
        <v>1280</v>
      </c>
      <c r="AA24" s="4"/>
    </row>
    <row r="25" spans="1:27" ht="24.75" customHeight="1">
      <c r="A25" s="71"/>
      <c r="B25" s="67"/>
      <c r="C25" s="27">
        <v>40</v>
      </c>
      <c r="D25" s="27" t="s">
        <v>68</v>
      </c>
      <c r="E25" s="27">
        <f t="shared" si="0"/>
        <v>32</v>
      </c>
      <c r="F25" s="27"/>
      <c r="G25" s="27">
        <v>8</v>
      </c>
      <c r="H25" s="27"/>
      <c r="I25" s="27"/>
      <c r="J25" s="27"/>
      <c r="K25" s="27">
        <v>2</v>
      </c>
      <c r="L25" s="27">
        <v>2</v>
      </c>
      <c r="M25" s="27"/>
      <c r="N25" s="27">
        <v>1</v>
      </c>
      <c r="O25" s="27"/>
      <c r="P25" s="27"/>
      <c r="Q25" s="27"/>
      <c r="R25" s="27"/>
      <c r="S25" s="27"/>
      <c r="T25" s="27"/>
      <c r="U25" s="27"/>
      <c r="V25" s="27"/>
      <c r="W25" s="27">
        <v>17</v>
      </c>
      <c r="X25" s="27"/>
      <c r="Y25" s="27">
        <v>2</v>
      </c>
      <c r="Z25" s="28">
        <f t="shared" si="1"/>
        <v>1280</v>
      </c>
      <c r="AA25" s="4"/>
    </row>
    <row r="26" spans="1:27" ht="26.25" customHeight="1">
      <c r="A26" s="71"/>
      <c r="B26" s="67"/>
      <c r="C26" s="27">
        <v>40</v>
      </c>
      <c r="D26" s="27" t="s">
        <v>69</v>
      </c>
      <c r="E26" s="27">
        <f t="shared" si="0"/>
        <v>32</v>
      </c>
      <c r="F26" s="27"/>
      <c r="G26" s="27">
        <v>8</v>
      </c>
      <c r="H26" s="27"/>
      <c r="I26" s="27"/>
      <c r="J26" s="27"/>
      <c r="K26" s="27">
        <v>2</v>
      </c>
      <c r="L26" s="27">
        <v>2</v>
      </c>
      <c r="M26" s="27"/>
      <c r="N26" s="27">
        <v>1</v>
      </c>
      <c r="O26" s="27"/>
      <c r="P26" s="27"/>
      <c r="Q26" s="27"/>
      <c r="R26" s="27"/>
      <c r="S26" s="27"/>
      <c r="T26" s="27"/>
      <c r="U26" s="27"/>
      <c r="V26" s="27"/>
      <c r="W26" s="27">
        <v>17</v>
      </c>
      <c r="X26" s="27"/>
      <c r="Y26" s="27">
        <v>2</v>
      </c>
      <c r="Z26" s="28">
        <f t="shared" si="1"/>
        <v>1280</v>
      </c>
      <c r="AA26" s="4"/>
    </row>
    <row r="27" spans="1:27" ht="29.25" customHeight="1">
      <c r="A27" s="71"/>
      <c r="B27" s="67"/>
      <c r="C27" s="27">
        <v>40</v>
      </c>
      <c r="D27" s="27" t="s">
        <v>70</v>
      </c>
      <c r="E27" s="27">
        <f t="shared" si="0"/>
        <v>32</v>
      </c>
      <c r="F27" s="27"/>
      <c r="G27" s="27">
        <v>8</v>
      </c>
      <c r="H27" s="27"/>
      <c r="I27" s="27">
        <v>2</v>
      </c>
      <c r="J27" s="27"/>
      <c r="K27" s="27">
        <v>2</v>
      </c>
      <c r="L27" s="27"/>
      <c r="M27" s="27"/>
      <c r="N27" s="27">
        <v>1</v>
      </c>
      <c r="O27" s="27"/>
      <c r="P27" s="27"/>
      <c r="Q27" s="27"/>
      <c r="R27" s="27"/>
      <c r="S27" s="27"/>
      <c r="T27" s="27"/>
      <c r="U27" s="27"/>
      <c r="V27" s="27"/>
      <c r="W27" s="27">
        <v>17</v>
      </c>
      <c r="X27" s="27"/>
      <c r="Y27" s="27">
        <v>2</v>
      </c>
      <c r="Z27" s="28">
        <f t="shared" si="1"/>
        <v>1280</v>
      </c>
      <c r="AA27" s="4"/>
    </row>
    <row r="28" spans="1:27" ht="27" customHeight="1">
      <c r="A28" s="71"/>
      <c r="B28" s="67"/>
      <c r="C28" s="27">
        <v>40</v>
      </c>
      <c r="D28" s="27" t="s">
        <v>71</v>
      </c>
      <c r="E28" s="27">
        <f t="shared" si="0"/>
        <v>32</v>
      </c>
      <c r="F28" s="27"/>
      <c r="G28" s="27">
        <v>8</v>
      </c>
      <c r="H28" s="27"/>
      <c r="I28" s="27">
        <v>2</v>
      </c>
      <c r="J28" s="27"/>
      <c r="K28" s="27">
        <v>2</v>
      </c>
      <c r="L28" s="27"/>
      <c r="M28" s="27"/>
      <c r="N28" s="27">
        <v>1</v>
      </c>
      <c r="O28" s="27"/>
      <c r="P28" s="27"/>
      <c r="Q28" s="27"/>
      <c r="R28" s="27"/>
      <c r="S28" s="27"/>
      <c r="T28" s="27"/>
      <c r="U28" s="27"/>
      <c r="V28" s="27"/>
      <c r="W28" s="27">
        <v>17</v>
      </c>
      <c r="X28" s="27"/>
      <c r="Y28" s="27">
        <v>2</v>
      </c>
      <c r="Z28" s="28">
        <f t="shared" si="1"/>
        <v>1280</v>
      </c>
      <c r="AA28" s="4"/>
    </row>
    <row r="29" spans="1:27" ht="24.75" customHeight="1">
      <c r="A29" s="70"/>
      <c r="B29" s="68"/>
      <c r="C29" s="27">
        <v>40</v>
      </c>
      <c r="D29" s="27" t="s">
        <v>72</v>
      </c>
      <c r="E29" s="27">
        <f t="shared" si="0"/>
        <v>32</v>
      </c>
      <c r="F29" s="27">
        <v>2</v>
      </c>
      <c r="G29" s="27">
        <v>7</v>
      </c>
      <c r="H29" s="27"/>
      <c r="I29" s="27"/>
      <c r="J29" s="27"/>
      <c r="K29" s="27">
        <v>2</v>
      </c>
      <c r="L29" s="27"/>
      <c r="M29" s="27"/>
      <c r="N29" s="27">
        <v>1</v>
      </c>
      <c r="O29" s="27"/>
      <c r="P29" s="27"/>
      <c r="Q29" s="27"/>
      <c r="R29" s="27"/>
      <c r="S29" s="27"/>
      <c r="T29" s="27"/>
      <c r="U29" s="27"/>
      <c r="V29" s="27"/>
      <c r="W29" s="27">
        <v>18</v>
      </c>
      <c r="X29" s="27"/>
      <c r="Y29" s="27">
        <v>2</v>
      </c>
      <c r="Z29" s="28">
        <f t="shared" si="1"/>
        <v>1280</v>
      </c>
      <c r="AA29" s="4"/>
    </row>
    <row r="30" spans="1:27" ht="42" customHeight="1" thickBot="1">
      <c r="A30" s="30">
        <v>8</v>
      </c>
      <c r="B30" s="32" t="s">
        <v>23</v>
      </c>
      <c r="C30" s="27">
        <v>40</v>
      </c>
      <c r="D30" s="27" t="s">
        <v>73</v>
      </c>
      <c r="E30" s="27">
        <f t="shared" si="0"/>
        <v>31</v>
      </c>
      <c r="F30" s="27"/>
      <c r="G30" s="27">
        <v>29</v>
      </c>
      <c r="H30" s="27"/>
      <c r="I30" s="27">
        <v>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>
        <f t="shared" si="1"/>
        <v>1240</v>
      </c>
      <c r="AA30" s="4"/>
    </row>
    <row r="31" spans="1:27" ht="21" thickBot="1">
      <c r="A31" s="84" t="s">
        <v>6</v>
      </c>
      <c r="B31" s="85"/>
      <c r="C31" s="85"/>
      <c r="D31" s="86"/>
      <c r="E31" s="33">
        <f>SUM(E8:E30)</f>
        <v>649</v>
      </c>
      <c r="F31" s="33">
        <f t="shared" ref="F31:Y31" si="2">SUM(F8:F30)</f>
        <v>23</v>
      </c>
      <c r="G31" s="33">
        <f>SUM(G8:G30)</f>
        <v>202</v>
      </c>
      <c r="H31" s="33">
        <f t="shared" si="2"/>
        <v>13</v>
      </c>
      <c r="I31" s="33">
        <f t="shared" si="2"/>
        <v>14</v>
      </c>
      <c r="J31" s="33">
        <f t="shared" si="2"/>
        <v>9</v>
      </c>
      <c r="K31" s="33">
        <f t="shared" si="2"/>
        <v>40</v>
      </c>
      <c r="L31" s="33">
        <f t="shared" si="2"/>
        <v>31</v>
      </c>
      <c r="M31" s="33">
        <f t="shared" si="2"/>
        <v>1</v>
      </c>
      <c r="N31" s="33">
        <f t="shared" si="2"/>
        <v>31</v>
      </c>
      <c r="O31" s="33">
        <f t="shared" si="2"/>
        <v>0</v>
      </c>
      <c r="P31" s="33">
        <f>SUM(P8:P30)</f>
        <v>3</v>
      </c>
      <c r="Q31" s="33">
        <f>SUM(Q8:Q30)</f>
        <v>13</v>
      </c>
      <c r="R31" s="33">
        <f>SUM(R8:R30)</f>
        <v>9</v>
      </c>
      <c r="S31" s="33">
        <f t="shared" ref="S31:U31" si="3">SUM(S8:S30)</f>
        <v>0</v>
      </c>
      <c r="T31" s="33">
        <f t="shared" ref="T31" si="4">SUM(T8:T30)</f>
        <v>0</v>
      </c>
      <c r="U31" s="33">
        <f t="shared" si="3"/>
        <v>0</v>
      </c>
      <c r="V31" s="33">
        <f t="shared" si="2"/>
        <v>0</v>
      </c>
      <c r="W31" s="33">
        <f t="shared" ref="W31:X31" si="5">SUM(W8:W30)</f>
        <v>197</v>
      </c>
      <c r="X31" s="33">
        <f t="shared" si="5"/>
        <v>14</v>
      </c>
      <c r="Y31" s="33">
        <f t="shared" si="2"/>
        <v>49</v>
      </c>
      <c r="Z31" s="34">
        <f>SUM(Z8:Z30)</f>
        <v>35112</v>
      </c>
      <c r="AA31" s="4"/>
    </row>
    <row r="32" spans="1:27" ht="20.25">
      <c r="A32" s="93" t="s">
        <v>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5"/>
      <c r="Z32" s="35"/>
      <c r="AA32" s="4"/>
    </row>
    <row r="33" spans="1:27" ht="59.25" customHeight="1">
      <c r="A33" s="36">
        <v>9</v>
      </c>
      <c r="B33" s="37" t="s">
        <v>8</v>
      </c>
      <c r="C33" s="27">
        <v>550</v>
      </c>
      <c r="D33" s="38" t="s">
        <v>74</v>
      </c>
      <c r="E33" s="27">
        <f>SUM(F33:Y33)</f>
        <v>30</v>
      </c>
      <c r="F33" s="27">
        <v>3</v>
      </c>
      <c r="G33" s="39">
        <v>2</v>
      </c>
      <c r="H33" s="39">
        <v>2</v>
      </c>
      <c r="I33" s="39">
        <v>2</v>
      </c>
      <c r="J33" s="39">
        <v>3</v>
      </c>
      <c r="K33" s="39"/>
      <c r="L33" s="39">
        <v>4</v>
      </c>
      <c r="M33" s="39">
        <v>1</v>
      </c>
      <c r="N33" s="39"/>
      <c r="O33" s="39"/>
      <c r="P33" s="39"/>
      <c r="Q33" s="39"/>
      <c r="R33" s="39"/>
      <c r="S33" s="39">
        <v>3</v>
      </c>
      <c r="T33" s="39"/>
      <c r="U33" s="39"/>
      <c r="V33" s="39"/>
      <c r="W33" s="39">
        <v>3</v>
      </c>
      <c r="X33" s="39">
        <v>7</v>
      </c>
      <c r="Y33" s="39"/>
      <c r="Z33" s="40">
        <f>C33*E33</f>
        <v>16500</v>
      </c>
      <c r="AA33" s="4"/>
    </row>
    <row r="34" spans="1:27" ht="43.5" customHeight="1" thickBot="1">
      <c r="A34" s="41">
        <v>10</v>
      </c>
      <c r="B34" s="37" t="s">
        <v>45</v>
      </c>
      <c r="C34" s="42">
        <v>476</v>
      </c>
      <c r="D34" s="43" t="s">
        <v>75</v>
      </c>
      <c r="E34" s="42">
        <f>SUM(F34:Y34)</f>
        <v>30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10</v>
      </c>
      <c r="Q34" s="27">
        <v>5</v>
      </c>
      <c r="R34" s="27"/>
      <c r="S34" s="27"/>
      <c r="T34" s="60">
        <v>3</v>
      </c>
      <c r="U34" s="60">
        <v>5</v>
      </c>
      <c r="V34" s="60">
        <v>4</v>
      </c>
      <c r="W34" s="27">
        <v>3</v>
      </c>
      <c r="X34" s="27"/>
      <c r="Y34" s="27"/>
      <c r="Z34" s="44">
        <f>C34*E34</f>
        <v>14280</v>
      </c>
      <c r="AA34" s="4"/>
    </row>
    <row r="35" spans="1:27" ht="21" thickBot="1">
      <c r="A35" s="84" t="s">
        <v>6</v>
      </c>
      <c r="B35" s="85"/>
      <c r="C35" s="85"/>
      <c r="D35" s="86"/>
      <c r="E35" s="33">
        <f>SUM(E33:E34)</f>
        <v>60</v>
      </c>
      <c r="F35" s="33">
        <f t="shared" ref="F35:Y35" si="6">SUM(F33:F34)</f>
        <v>3</v>
      </c>
      <c r="G35" s="33">
        <f t="shared" si="6"/>
        <v>2</v>
      </c>
      <c r="H35" s="33">
        <f t="shared" si="6"/>
        <v>2</v>
      </c>
      <c r="I35" s="33">
        <f t="shared" si="6"/>
        <v>2</v>
      </c>
      <c r="J35" s="33">
        <f t="shared" si="6"/>
        <v>3</v>
      </c>
      <c r="K35" s="33">
        <f t="shared" si="6"/>
        <v>0</v>
      </c>
      <c r="L35" s="33">
        <f t="shared" si="6"/>
        <v>4</v>
      </c>
      <c r="M35" s="33">
        <f t="shared" si="6"/>
        <v>1</v>
      </c>
      <c r="N35" s="33">
        <f t="shared" si="6"/>
        <v>0</v>
      </c>
      <c r="O35" s="33">
        <f t="shared" si="6"/>
        <v>0</v>
      </c>
      <c r="P35" s="33">
        <f t="shared" si="6"/>
        <v>10</v>
      </c>
      <c r="Q35" s="33">
        <f t="shared" si="6"/>
        <v>5</v>
      </c>
      <c r="R35" s="33">
        <f t="shared" si="6"/>
        <v>0</v>
      </c>
      <c r="S35" s="33">
        <f t="shared" ref="S35:U35" si="7">SUM(S33:S34)</f>
        <v>3</v>
      </c>
      <c r="T35" s="33">
        <f t="shared" ref="T35" si="8">SUM(T33:T34)</f>
        <v>3</v>
      </c>
      <c r="U35" s="33">
        <f t="shared" si="7"/>
        <v>5</v>
      </c>
      <c r="V35" s="33">
        <f t="shared" si="6"/>
        <v>4</v>
      </c>
      <c r="W35" s="33">
        <f t="shared" ref="W35:X35" si="9">SUM(W33:W34)</f>
        <v>6</v>
      </c>
      <c r="X35" s="33">
        <f t="shared" si="9"/>
        <v>7</v>
      </c>
      <c r="Y35" s="33">
        <f t="shared" si="6"/>
        <v>0</v>
      </c>
      <c r="Z35" s="45">
        <f>SUM(Z33:Z34)</f>
        <v>30780</v>
      </c>
      <c r="AA35" s="4"/>
    </row>
    <row r="36" spans="1:27" ht="20.25">
      <c r="A36" s="93" t="s">
        <v>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  <c r="Z36" s="35"/>
      <c r="AA36" s="4"/>
    </row>
    <row r="37" spans="1:27" ht="24.75" customHeight="1">
      <c r="A37" s="72">
        <v>11</v>
      </c>
      <c r="B37" s="66" t="s">
        <v>10</v>
      </c>
      <c r="C37" s="27">
        <v>484</v>
      </c>
      <c r="D37" s="27" t="s">
        <v>46</v>
      </c>
      <c r="E37" s="46">
        <f>SUM(F37:Y37)</f>
        <v>30</v>
      </c>
      <c r="F37" s="46"/>
      <c r="G37" s="47">
        <v>12</v>
      </c>
      <c r="H37" s="47">
        <v>4</v>
      </c>
      <c r="I37" s="47"/>
      <c r="J37" s="47"/>
      <c r="K37" s="47"/>
      <c r="L37" s="47"/>
      <c r="M37" s="47"/>
      <c r="N37" s="47"/>
      <c r="O37" s="47">
        <v>3</v>
      </c>
      <c r="P37" s="47"/>
      <c r="Q37" s="47"/>
      <c r="R37" s="47"/>
      <c r="S37" s="47"/>
      <c r="T37" s="47"/>
      <c r="U37" s="47"/>
      <c r="V37" s="47"/>
      <c r="W37" s="47"/>
      <c r="X37" s="47"/>
      <c r="Y37" s="47">
        <v>11</v>
      </c>
      <c r="Z37" s="40">
        <f>C37*E37</f>
        <v>14520</v>
      </c>
      <c r="AA37" s="4"/>
    </row>
    <row r="38" spans="1:27" ht="24.75" customHeight="1">
      <c r="A38" s="73"/>
      <c r="B38" s="68"/>
      <c r="C38" s="27">
        <v>484</v>
      </c>
      <c r="D38" s="27" t="s">
        <v>47</v>
      </c>
      <c r="E38" s="46">
        <f>SUM(F38:Y38)</f>
        <v>30</v>
      </c>
      <c r="F38" s="46"/>
      <c r="G38" s="47">
        <v>12</v>
      </c>
      <c r="H38" s="47">
        <v>3</v>
      </c>
      <c r="I38" s="47"/>
      <c r="J38" s="47"/>
      <c r="K38" s="47"/>
      <c r="L38" s="47"/>
      <c r="M38" s="47"/>
      <c r="N38" s="47"/>
      <c r="O38" s="47">
        <v>4</v>
      </c>
      <c r="P38" s="47"/>
      <c r="Q38" s="47"/>
      <c r="R38" s="47"/>
      <c r="S38" s="47"/>
      <c r="T38" s="47"/>
      <c r="U38" s="47"/>
      <c r="V38" s="47"/>
      <c r="W38" s="47"/>
      <c r="X38" s="47"/>
      <c r="Y38" s="47">
        <v>11</v>
      </c>
      <c r="Z38" s="40">
        <f>C38*E38</f>
        <v>14520</v>
      </c>
      <c r="AA38" s="4"/>
    </row>
    <row r="39" spans="1:27" ht="27" customHeight="1">
      <c r="A39" s="72">
        <v>12</v>
      </c>
      <c r="B39" s="66" t="s">
        <v>24</v>
      </c>
      <c r="C39" s="27">
        <v>113</v>
      </c>
      <c r="D39" s="27" t="s">
        <v>48</v>
      </c>
      <c r="E39" s="46">
        <f>SUM(F39:Y39)</f>
        <v>30</v>
      </c>
      <c r="F39" s="46"/>
      <c r="G39" s="47">
        <v>19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>
        <v>11</v>
      </c>
      <c r="Z39" s="40">
        <f>C39*E39</f>
        <v>3390</v>
      </c>
      <c r="AA39" s="4"/>
    </row>
    <row r="40" spans="1:27" ht="33" customHeight="1">
      <c r="A40" s="73"/>
      <c r="B40" s="68"/>
      <c r="C40" s="27">
        <v>113</v>
      </c>
      <c r="D40" s="27" t="s">
        <v>51</v>
      </c>
      <c r="E40" s="46">
        <f>SUM(F40:Y40)</f>
        <v>30</v>
      </c>
      <c r="F40" s="46"/>
      <c r="G40" s="47">
        <v>19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>
        <v>11</v>
      </c>
      <c r="Z40" s="40">
        <f>C40*E40</f>
        <v>3390</v>
      </c>
      <c r="AA40" s="4"/>
    </row>
    <row r="41" spans="1:27" ht="43.5" customHeight="1" thickBot="1">
      <c r="A41" s="48">
        <v>13</v>
      </c>
      <c r="B41" s="32" t="s">
        <v>25</v>
      </c>
      <c r="C41" s="27">
        <v>75</v>
      </c>
      <c r="D41" s="27" t="s">
        <v>50</v>
      </c>
      <c r="E41" s="46">
        <f>SUM(F41:Y41)</f>
        <v>10</v>
      </c>
      <c r="F41" s="46"/>
      <c r="G41" s="47">
        <v>10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0">
        <f>C41*E41</f>
        <v>750</v>
      </c>
      <c r="AA41" s="4"/>
    </row>
    <row r="42" spans="1:27" ht="21" thickBot="1">
      <c r="A42" s="84" t="s">
        <v>6</v>
      </c>
      <c r="B42" s="85"/>
      <c r="C42" s="85"/>
      <c r="D42" s="86"/>
      <c r="E42" s="49">
        <f>SUM(E37:E41)</f>
        <v>130</v>
      </c>
      <c r="F42" s="49">
        <f t="shared" ref="F42:Y42" si="10">SUM(F37:F41)</f>
        <v>0</v>
      </c>
      <c r="G42" s="49">
        <f>SUM(G37:G41)</f>
        <v>72</v>
      </c>
      <c r="H42" s="49">
        <f t="shared" si="10"/>
        <v>7</v>
      </c>
      <c r="I42" s="49">
        <f t="shared" si="10"/>
        <v>0</v>
      </c>
      <c r="J42" s="49">
        <f t="shared" si="10"/>
        <v>0</v>
      </c>
      <c r="K42" s="49">
        <f t="shared" si="10"/>
        <v>0</v>
      </c>
      <c r="L42" s="49">
        <f t="shared" si="10"/>
        <v>0</v>
      </c>
      <c r="M42" s="49">
        <f t="shared" si="10"/>
        <v>0</v>
      </c>
      <c r="N42" s="49">
        <f t="shared" si="10"/>
        <v>0</v>
      </c>
      <c r="O42" s="49">
        <f t="shared" si="10"/>
        <v>7</v>
      </c>
      <c r="P42" s="49">
        <f t="shared" si="10"/>
        <v>0</v>
      </c>
      <c r="Q42" s="49">
        <f t="shared" si="10"/>
        <v>0</v>
      </c>
      <c r="R42" s="49">
        <f t="shared" si="10"/>
        <v>0</v>
      </c>
      <c r="S42" s="49">
        <f t="shared" ref="S42:U42" si="11">SUM(S37:S41)</f>
        <v>0</v>
      </c>
      <c r="T42" s="49">
        <f t="shared" ref="T42" si="12">SUM(T37:T41)</f>
        <v>0</v>
      </c>
      <c r="U42" s="49">
        <f t="shared" si="11"/>
        <v>0</v>
      </c>
      <c r="V42" s="49">
        <f t="shared" si="10"/>
        <v>0</v>
      </c>
      <c r="W42" s="49">
        <f t="shared" ref="W42:X42" si="13">SUM(W37:W41)</f>
        <v>0</v>
      </c>
      <c r="X42" s="49">
        <f t="shared" si="13"/>
        <v>0</v>
      </c>
      <c r="Y42" s="49">
        <f t="shared" si="10"/>
        <v>44</v>
      </c>
      <c r="Z42" s="45">
        <f>SUM(Z37:Z41)</f>
        <v>36570</v>
      </c>
      <c r="AA42" s="4"/>
    </row>
    <row r="43" spans="1:27" ht="18.75" customHeight="1">
      <c r="A43" s="97" t="s">
        <v>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35"/>
      <c r="AA43" s="4"/>
    </row>
    <row r="44" spans="1:27" s="5" customFormat="1" ht="63.75" customHeight="1">
      <c r="A44" s="50">
        <v>14</v>
      </c>
      <c r="B44" s="32" t="s">
        <v>37</v>
      </c>
      <c r="C44" s="27">
        <v>250</v>
      </c>
      <c r="D44" s="27" t="s">
        <v>49</v>
      </c>
      <c r="E44" s="27">
        <f t="shared" ref="E44:E59" si="14">SUM(F44:Y44)</f>
        <v>30</v>
      </c>
      <c r="F44" s="27">
        <v>2</v>
      </c>
      <c r="G44" s="39">
        <v>5</v>
      </c>
      <c r="H44" s="39">
        <v>2</v>
      </c>
      <c r="I44" s="39">
        <v>8</v>
      </c>
      <c r="J44" s="39"/>
      <c r="K44" s="39">
        <v>2</v>
      </c>
      <c r="L44" s="39"/>
      <c r="M44" s="39">
        <v>4</v>
      </c>
      <c r="N44" s="39"/>
      <c r="O44" s="39"/>
      <c r="P44" s="39">
        <v>4</v>
      </c>
      <c r="Q44" s="39">
        <v>2</v>
      </c>
      <c r="R44" s="39"/>
      <c r="S44" s="39">
        <v>1</v>
      </c>
      <c r="T44" s="39"/>
      <c r="U44" s="39"/>
      <c r="V44" s="39"/>
      <c r="W44" s="39"/>
      <c r="X44" s="39"/>
      <c r="Y44" s="39"/>
      <c r="Z44" s="51">
        <f t="shared" ref="Z44:Z59" si="15">C44*E44</f>
        <v>7500</v>
      </c>
      <c r="AA44" s="6"/>
    </row>
    <row r="45" spans="1:27" s="5" customFormat="1" ht="22.5" customHeight="1">
      <c r="A45" s="77">
        <v>15</v>
      </c>
      <c r="B45" s="66" t="s">
        <v>12</v>
      </c>
      <c r="C45" s="27">
        <v>250</v>
      </c>
      <c r="D45" s="27" t="s">
        <v>76</v>
      </c>
      <c r="E45" s="27">
        <f t="shared" si="14"/>
        <v>30</v>
      </c>
      <c r="F45" s="27">
        <v>6</v>
      </c>
      <c r="G45" s="39">
        <v>5</v>
      </c>
      <c r="H45" s="39">
        <v>2</v>
      </c>
      <c r="I45" s="39">
        <v>4</v>
      </c>
      <c r="J45" s="39"/>
      <c r="K45" s="39">
        <v>3</v>
      </c>
      <c r="L45" s="39"/>
      <c r="M45" s="39"/>
      <c r="N45" s="39">
        <v>1</v>
      </c>
      <c r="O45" s="39"/>
      <c r="P45" s="39"/>
      <c r="Q45" s="39">
        <v>3</v>
      </c>
      <c r="R45" s="39"/>
      <c r="S45" s="39">
        <v>1</v>
      </c>
      <c r="T45" s="39"/>
      <c r="U45" s="39"/>
      <c r="V45" s="39"/>
      <c r="W45" s="39"/>
      <c r="X45" s="39">
        <v>5</v>
      </c>
      <c r="Y45" s="39"/>
      <c r="Z45" s="51">
        <f t="shared" si="15"/>
        <v>7500</v>
      </c>
      <c r="AA45" s="6"/>
    </row>
    <row r="46" spans="1:27" s="5" customFormat="1" ht="22.5" customHeight="1">
      <c r="A46" s="78"/>
      <c r="B46" s="67"/>
      <c r="C46" s="27">
        <v>250</v>
      </c>
      <c r="D46" s="27" t="s">
        <v>77</v>
      </c>
      <c r="E46" s="27">
        <f t="shared" si="14"/>
        <v>30</v>
      </c>
      <c r="F46" s="27">
        <v>5</v>
      </c>
      <c r="G46" s="39">
        <v>5</v>
      </c>
      <c r="H46" s="39">
        <v>1</v>
      </c>
      <c r="I46" s="39">
        <v>4</v>
      </c>
      <c r="J46" s="39"/>
      <c r="K46" s="39">
        <v>3</v>
      </c>
      <c r="L46" s="39"/>
      <c r="M46" s="39">
        <v>1</v>
      </c>
      <c r="N46" s="39">
        <v>1</v>
      </c>
      <c r="O46" s="39"/>
      <c r="P46" s="39">
        <v>2</v>
      </c>
      <c r="Q46" s="39">
        <v>3</v>
      </c>
      <c r="R46" s="39"/>
      <c r="S46" s="39"/>
      <c r="T46" s="39"/>
      <c r="U46" s="39"/>
      <c r="V46" s="39"/>
      <c r="W46" s="39"/>
      <c r="X46" s="39">
        <v>5</v>
      </c>
      <c r="Y46" s="39"/>
      <c r="Z46" s="51">
        <f t="shared" si="15"/>
        <v>7500</v>
      </c>
      <c r="AA46" s="6"/>
    </row>
    <row r="47" spans="1:27" s="5" customFormat="1" ht="24.75" customHeight="1">
      <c r="A47" s="78"/>
      <c r="B47" s="67"/>
      <c r="C47" s="27">
        <v>250</v>
      </c>
      <c r="D47" s="27" t="s">
        <v>78</v>
      </c>
      <c r="E47" s="27">
        <f t="shared" si="14"/>
        <v>30</v>
      </c>
      <c r="F47" s="27">
        <v>5</v>
      </c>
      <c r="G47" s="39">
        <v>4</v>
      </c>
      <c r="H47" s="39">
        <v>1</v>
      </c>
      <c r="I47" s="39">
        <v>4</v>
      </c>
      <c r="J47" s="39"/>
      <c r="K47" s="39">
        <v>3</v>
      </c>
      <c r="L47" s="39"/>
      <c r="M47" s="39">
        <v>1</v>
      </c>
      <c r="N47" s="39">
        <v>1</v>
      </c>
      <c r="O47" s="39"/>
      <c r="P47" s="39">
        <v>2</v>
      </c>
      <c r="Q47" s="39">
        <v>4</v>
      </c>
      <c r="R47" s="39"/>
      <c r="S47" s="39"/>
      <c r="T47" s="39"/>
      <c r="U47" s="39"/>
      <c r="V47" s="39"/>
      <c r="W47" s="39"/>
      <c r="X47" s="39">
        <v>5</v>
      </c>
      <c r="Y47" s="39"/>
      <c r="Z47" s="51">
        <f t="shared" si="15"/>
        <v>7500</v>
      </c>
      <c r="AA47" s="6"/>
    </row>
    <row r="48" spans="1:27" s="5" customFormat="1" ht="24.75" customHeight="1">
      <c r="A48" s="78"/>
      <c r="B48" s="67"/>
      <c r="C48" s="27">
        <v>250</v>
      </c>
      <c r="D48" s="27" t="s">
        <v>79</v>
      </c>
      <c r="E48" s="27">
        <f t="shared" si="14"/>
        <v>30</v>
      </c>
      <c r="F48" s="27">
        <v>5</v>
      </c>
      <c r="G48" s="39">
        <v>3</v>
      </c>
      <c r="H48" s="39">
        <v>1</v>
      </c>
      <c r="I48" s="39">
        <v>4</v>
      </c>
      <c r="J48" s="39"/>
      <c r="K48" s="39">
        <v>3</v>
      </c>
      <c r="L48" s="39"/>
      <c r="M48" s="39">
        <v>1</v>
      </c>
      <c r="N48" s="39">
        <v>1</v>
      </c>
      <c r="O48" s="39"/>
      <c r="P48" s="39">
        <v>2</v>
      </c>
      <c r="Q48" s="39">
        <v>4</v>
      </c>
      <c r="R48" s="39"/>
      <c r="S48" s="39">
        <v>1</v>
      </c>
      <c r="T48" s="39"/>
      <c r="U48" s="39"/>
      <c r="V48" s="39"/>
      <c r="W48" s="39"/>
      <c r="X48" s="39">
        <v>5</v>
      </c>
      <c r="Y48" s="39"/>
      <c r="Z48" s="51">
        <f t="shared" si="15"/>
        <v>7500</v>
      </c>
      <c r="AA48" s="6"/>
    </row>
    <row r="49" spans="1:27" s="5" customFormat="1" ht="26.25" customHeight="1">
      <c r="A49" s="96"/>
      <c r="B49" s="68"/>
      <c r="C49" s="27">
        <v>250</v>
      </c>
      <c r="D49" s="27" t="s">
        <v>80</v>
      </c>
      <c r="E49" s="27">
        <f t="shared" si="14"/>
        <v>30</v>
      </c>
      <c r="F49" s="27">
        <v>5</v>
      </c>
      <c r="G49" s="39">
        <v>5</v>
      </c>
      <c r="H49" s="39">
        <v>2</v>
      </c>
      <c r="I49" s="39">
        <v>4</v>
      </c>
      <c r="J49" s="39"/>
      <c r="K49" s="39">
        <v>1</v>
      </c>
      <c r="L49" s="39"/>
      <c r="M49" s="39">
        <v>1</v>
      </c>
      <c r="N49" s="39">
        <v>1</v>
      </c>
      <c r="O49" s="39"/>
      <c r="P49" s="39">
        <v>1</v>
      </c>
      <c r="Q49" s="39">
        <v>4</v>
      </c>
      <c r="R49" s="39"/>
      <c r="S49" s="39"/>
      <c r="T49" s="39"/>
      <c r="U49" s="39"/>
      <c r="V49" s="39"/>
      <c r="W49" s="39"/>
      <c r="X49" s="39">
        <v>6</v>
      </c>
      <c r="Y49" s="39"/>
      <c r="Z49" s="51">
        <f t="shared" si="15"/>
        <v>7500</v>
      </c>
      <c r="AA49" s="6"/>
    </row>
    <row r="50" spans="1:27" s="5" customFormat="1" ht="44.25" customHeight="1">
      <c r="A50" s="77">
        <v>16</v>
      </c>
      <c r="B50" s="66" t="s">
        <v>38</v>
      </c>
      <c r="C50" s="27">
        <v>250</v>
      </c>
      <c r="D50" s="27" t="s">
        <v>81</v>
      </c>
      <c r="E50" s="27">
        <f t="shared" si="14"/>
        <v>30</v>
      </c>
      <c r="F50" s="27"/>
      <c r="G50" s="39">
        <v>10</v>
      </c>
      <c r="H50" s="39"/>
      <c r="I50" s="39">
        <v>7</v>
      </c>
      <c r="J50" s="39"/>
      <c r="K50" s="39">
        <v>2</v>
      </c>
      <c r="L50" s="39"/>
      <c r="M50" s="39">
        <v>1</v>
      </c>
      <c r="N50" s="39"/>
      <c r="O50" s="39"/>
      <c r="P50" s="39">
        <v>2</v>
      </c>
      <c r="Q50" s="39"/>
      <c r="R50" s="39"/>
      <c r="S50" s="39"/>
      <c r="T50" s="39"/>
      <c r="U50" s="39"/>
      <c r="V50" s="39"/>
      <c r="W50" s="39"/>
      <c r="X50" s="39">
        <v>4</v>
      </c>
      <c r="Y50" s="39">
        <v>4</v>
      </c>
      <c r="Z50" s="51">
        <f t="shared" si="15"/>
        <v>7500</v>
      </c>
      <c r="AA50" s="6"/>
    </row>
    <row r="51" spans="1:27" s="5" customFormat="1" ht="44.25" customHeight="1">
      <c r="A51" s="78"/>
      <c r="B51" s="67"/>
      <c r="C51" s="27">
        <v>250</v>
      </c>
      <c r="D51" s="27" t="s">
        <v>82</v>
      </c>
      <c r="E51" s="27">
        <f t="shared" si="14"/>
        <v>30</v>
      </c>
      <c r="F51" s="27">
        <v>1</v>
      </c>
      <c r="G51" s="39">
        <v>11</v>
      </c>
      <c r="H51" s="39"/>
      <c r="I51" s="39">
        <v>7</v>
      </c>
      <c r="J51" s="39"/>
      <c r="K51" s="39">
        <v>2</v>
      </c>
      <c r="L51" s="39"/>
      <c r="M51" s="39"/>
      <c r="N51" s="39"/>
      <c r="O51" s="39"/>
      <c r="P51" s="39">
        <v>1</v>
      </c>
      <c r="Q51" s="39"/>
      <c r="R51" s="39"/>
      <c r="S51" s="39"/>
      <c r="T51" s="39"/>
      <c r="U51" s="39"/>
      <c r="V51" s="39"/>
      <c r="W51" s="39"/>
      <c r="X51" s="39">
        <v>5</v>
      </c>
      <c r="Y51" s="39">
        <v>3</v>
      </c>
      <c r="Z51" s="51">
        <f t="shared" si="15"/>
        <v>7500</v>
      </c>
      <c r="AA51" s="6"/>
    </row>
    <row r="52" spans="1:27" s="5" customFormat="1" ht="39.75" customHeight="1">
      <c r="A52" s="96"/>
      <c r="B52" s="68"/>
      <c r="C52" s="27">
        <v>250</v>
      </c>
      <c r="D52" s="27" t="s">
        <v>83</v>
      </c>
      <c r="E52" s="27">
        <f t="shared" si="14"/>
        <v>30</v>
      </c>
      <c r="F52" s="27"/>
      <c r="G52" s="39">
        <v>11</v>
      </c>
      <c r="H52" s="39"/>
      <c r="I52" s="39">
        <v>6</v>
      </c>
      <c r="J52" s="39"/>
      <c r="K52" s="39">
        <v>2</v>
      </c>
      <c r="L52" s="39"/>
      <c r="M52" s="39"/>
      <c r="N52" s="39"/>
      <c r="O52" s="39"/>
      <c r="P52" s="39">
        <v>1</v>
      </c>
      <c r="Q52" s="39"/>
      <c r="R52" s="39"/>
      <c r="S52" s="39"/>
      <c r="T52" s="39"/>
      <c r="U52" s="39"/>
      <c r="V52" s="39"/>
      <c r="W52" s="39"/>
      <c r="X52" s="39">
        <v>5</v>
      </c>
      <c r="Y52" s="39">
        <v>5</v>
      </c>
      <c r="Z52" s="51">
        <f t="shared" si="15"/>
        <v>7500</v>
      </c>
      <c r="AA52" s="6"/>
    </row>
    <row r="53" spans="1:27" s="5" customFormat="1" ht="41.25" customHeight="1">
      <c r="A53" s="50">
        <v>17</v>
      </c>
      <c r="B53" s="31" t="s">
        <v>39</v>
      </c>
      <c r="C53" s="27">
        <v>250</v>
      </c>
      <c r="D53" s="27" t="s">
        <v>80</v>
      </c>
      <c r="E53" s="27">
        <f t="shared" si="14"/>
        <v>30</v>
      </c>
      <c r="F53" s="27">
        <v>1</v>
      </c>
      <c r="G53" s="39">
        <v>3</v>
      </c>
      <c r="H53" s="39"/>
      <c r="I53" s="39">
        <v>4</v>
      </c>
      <c r="J53" s="39">
        <v>1</v>
      </c>
      <c r="K53" s="39">
        <v>2</v>
      </c>
      <c r="L53" s="39"/>
      <c r="M53" s="39"/>
      <c r="N53" s="39">
        <v>1</v>
      </c>
      <c r="O53" s="39"/>
      <c r="P53" s="39">
        <v>1</v>
      </c>
      <c r="Q53" s="39">
        <v>3</v>
      </c>
      <c r="R53" s="39"/>
      <c r="S53" s="39"/>
      <c r="T53" s="39"/>
      <c r="U53" s="39"/>
      <c r="V53" s="39"/>
      <c r="W53" s="39">
        <v>9</v>
      </c>
      <c r="X53" s="39">
        <v>2</v>
      </c>
      <c r="Y53" s="39">
        <v>3</v>
      </c>
      <c r="Z53" s="51">
        <f t="shared" si="15"/>
        <v>7500</v>
      </c>
      <c r="AA53" s="6"/>
    </row>
    <row r="54" spans="1:27" s="5" customFormat="1" ht="50.25" customHeight="1">
      <c r="A54" s="77">
        <v>18</v>
      </c>
      <c r="B54" s="66" t="s">
        <v>40</v>
      </c>
      <c r="C54" s="27">
        <v>250</v>
      </c>
      <c r="D54" s="27" t="s">
        <v>84</v>
      </c>
      <c r="E54" s="27">
        <f t="shared" si="14"/>
        <v>30</v>
      </c>
      <c r="F54" s="27"/>
      <c r="G54" s="39">
        <v>16</v>
      </c>
      <c r="H54" s="39">
        <v>3</v>
      </c>
      <c r="I54" s="39"/>
      <c r="J54" s="39"/>
      <c r="K54" s="39">
        <v>4</v>
      </c>
      <c r="L54" s="39"/>
      <c r="M54" s="39"/>
      <c r="N54" s="39"/>
      <c r="O54" s="39"/>
      <c r="P54" s="39">
        <v>1</v>
      </c>
      <c r="Q54" s="39"/>
      <c r="R54" s="39"/>
      <c r="S54" s="39">
        <v>1</v>
      </c>
      <c r="T54" s="39"/>
      <c r="U54" s="39"/>
      <c r="V54" s="39"/>
      <c r="W54" s="39"/>
      <c r="X54" s="39">
        <v>5</v>
      </c>
      <c r="Y54" s="39"/>
      <c r="Z54" s="51">
        <f t="shared" si="15"/>
        <v>7500</v>
      </c>
      <c r="AA54" s="6"/>
    </row>
    <row r="55" spans="1:27" s="5" customFormat="1" ht="51" customHeight="1">
      <c r="A55" s="96"/>
      <c r="B55" s="68"/>
      <c r="C55" s="27">
        <v>250</v>
      </c>
      <c r="D55" s="27" t="s">
        <v>85</v>
      </c>
      <c r="E55" s="27">
        <f t="shared" si="14"/>
        <v>30</v>
      </c>
      <c r="F55" s="27"/>
      <c r="G55" s="39">
        <v>15</v>
      </c>
      <c r="H55" s="39">
        <v>3</v>
      </c>
      <c r="I55" s="39"/>
      <c r="J55" s="39"/>
      <c r="K55" s="39">
        <v>5</v>
      </c>
      <c r="L55" s="39"/>
      <c r="M55" s="39"/>
      <c r="N55" s="39"/>
      <c r="O55" s="39"/>
      <c r="P55" s="39">
        <v>1</v>
      </c>
      <c r="Q55" s="39"/>
      <c r="R55" s="39"/>
      <c r="S55" s="39">
        <v>1</v>
      </c>
      <c r="T55" s="39"/>
      <c r="U55" s="39"/>
      <c r="V55" s="39"/>
      <c r="W55" s="39"/>
      <c r="X55" s="39">
        <v>5</v>
      </c>
      <c r="Y55" s="39"/>
      <c r="Z55" s="51">
        <f t="shared" si="15"/>
        <v>7500</v>
      </c>
      <c r="AA55" s="6"/>
    </row>
    <row r="56" spans="1:27" s="5" customFormat="1" ht="66" customHeight="1">
      <c r="A56" s="50">
        <v>19</v>
      </c>
      <c r="B56" s="31" t="s">
        <v>41</v>
      </c>
      <c r="C56" s="27">
        <v>250</v>
      </c>
      <c r="D56" s="27" t="s">
        <v>86</v>
      </c>
      <c r="E56" s="27">
        <f t="shared" si="14"/>
        <v>30</v>
      </c>
      <c r="F56" s="27">
        <v>2</v>
      </c>
      <c r="G56" s="39">
        <v>5</v>
      </c>
      <c r="H56" s="39">
        <v>1</v>
      </c>
      <c r="I56" s="39">
        <v>5</v>
      </c>
      <c r="J56" s="39"/>
      <c r="K56" s="39">
        <v>6</v>
      </c>
      <c r="L56" s="39"/>
      <c r="M56" s="39">
        <v>1</v>
      </c>
      <c r="N56" s="39">
        <v>2</v>
      </c>
      <c r="O56" s="39"/>
      <c r="P56" s="39"/>
      <c r="Q56" s="39">
        <v>3</v>
      </c>
      <c r="R56" s="39"/>
      <c r="S56" s="39">
        <v>3</v>
      </c>
      <c r="T56" s="39"/>
      <c r="U56" s="39"/>
      <c r="V56" s="39"/>
      <c r="W56" s="39"/>
      <c r="X56" s="39">
        <v>2</v>
      </c>
      <c r="Y56" s="39"/>
      <c r="Z56" s="51">
        <f t="shared" si="15"/>
        <v>7500</v>
      </c>
      <c r="AA56" s="6"/>
    </row>
    <row r="57" spans="1:27" s="5" customFormat="1" ht="43.5" customHeight="1">
      <c r="A57" s="77">
        <v>20</v>
      </c>
      <c r="B57" s="66" t="s">
        <v>42</v>
      </c>
      <c r="C57" s="27">
        <v>250</v>
      </c>
      <c r="D57" s="27" t="s">
        <v>87</v>
      </c>
      <c r="E57" s="27">
        <f t="shared" si="14"/>
        <v>30</v>
      </c>
      <c r="F57" s="27">
        <v>3</v>
      </c>
      <c r="G57" s="39">
        <v>9</v>
      </c>
      <c r="H57" s="39">
        <v>3</v>
      </c>
      <c r="I57" s="39">
        <v>1</v>
      </c>
      <c r="J57" s="39"/>
      <c r="K57" s="39">
        <v>2</v>
      </c>
      <c r="L57" s="39">
        <v>1</v>
      </c>
      <c r="M57" s="39"/>
      <c r="N57" s="39">
        <v>1</v>
      </c>
      <c r="O57" s="39"/>
      <c r="P57" s="39">
        <v>1</v>
      </c>
      <c r="Q57" s="39">
        <v>1</v>
      </c>
      <c r="R57" s="39"/>
      <c r="S57" s="39">
        <v>1</v>
      </c>
      <c r="T57" s="39"/>
      <c r="U57" s="39"/>
      <c r="V57" s="39"/>
      <c r="W57" s="39"/>
      <c r="X57" s="39">
        <v>2</v>
      </c>
      <c r="Y57" s="39">
        <v>5</v>
      </c>
      <c r="Z57" s="51">
        <f t="shared" si="15"/>
        <v>7500</v>
      </c>
      <c r="AA57" s="6"/>
    </row>
    <row r="58" spans="1:27" s="5" customFormat="1" ht="49.5" customHeight="1">
      <c r="A58" s="78"/>
      <c r="B58" s="67"/>
      <c r="C58" s="27">
        <v>250</v>
      </c>
      <c r="D58" s="27" t="s">
        <v>88</v>
      </c>
      <c r="E58" s="27">
        <f t="shared" si="14"/>
        <v>30</v>
      </c>
      <c r="F58" s="27">
        <v>3</v>
      </c>
      <c r="G58" s="39">
        <v>5</v>
      </c>
      <c r="H58" s="39">
        <v>3</v>
      </c>
      <c r="I58" s="39">
        <v>2</v>
      </c>
      <c r="J58" s="39"/>
      <c r="K58" s="39">
        <v>3</v>
      </c>
      <c r="L58" s="39">
        <v>1</v>
      </c>
      <c r="M58" s="39"/>
      <c r="N58" s="39">
        <v>2</v>
      </c>
      <c r="O58" s="39"/>
      <c r="P58" s="39">
        <v>1</v>
      </c>
      <c r="Q58" s="39">
        <v>1</v>
      </c>
      <c r="R58" s="39"/>
      <c r="S58" s="39">
        <v>1</v>
      </c>
      <c r="T58" s="39"/>
      <c r="U58" s="39"/>
      <c r="V58" s="39"/>
      <c r="W58" s="39"/>
      <c r="X58" s="39">
        <v>2</v>
      </c>
      <c r="Y58" s="39">
        <v>6</v>
      </c>
      <c r="Z58" s="51">
        <f t="shared" si="15"/>
        <v>7500</v>
      </c>
      <c r="AA58" s="6"/>
    </row>
    <row r="59" spans="1:27" s="5" customFormat="1" ht="45.75" customHeight="1" thickBot="1">
      <c r="A59" s="79"/>
      <c r="B59" s="80"/>
      <c r="C59" s="27">
        <v>250</v>
      </c>
      <c r="D59" s="27" t="s">
        <v>89</v>
      </c>
      <c r="E59" s="27">
        <f t="shared" si="14"/>
        <v>30</v>
      </c>
      <c r="F59" s="27">
        <v>4</v>
      </c>
      <c r="G59" s="39">
        <v>7</v>
      </c>
      <c r="H59" s="39">
        <v>2</v>
      </c>
      <c r="I59" s="39">
        <v>2</v>
      </c>
      <c r="J59" s="39"/>
      <c r="K59" s="39">
        <v>2</v>
      </c>
      <c r="L59" s="39">
        <v>1</v>
      </c>
      <c r="M59" s="39"/>
      <c r="N59" s="39">
        <v>2</v>
      </c>
      <c r="O59" s="39"/>
      <c r="P59" s="39">
        <v>1</v>
      </c>
      <c r="Q59" s="39">
        <v>1</v>
      </c>
      <c r="R59" s="39"/>
      <c r="S59" s="39">
        <v>1</v>
      </c>
      <c r="T59" s="39"/>
      <c r="U59" s="39"/>
      <c r="V59" s="39"/>
      <c r="W59" s="39"/>
      <c r="X59" s="39">
        <v>1</v>
      </c>
      <c r="Y59" s="39">
        <v>6</v>
      </c>
      <c r="Z59" s="51">
        <f t="shared" si="15"/>
        <v>7500</v>
      </c>
      <c r="AA59" s="6"/>
    </row>
    <row r="60" spans="1:27" ht="21" thickBot="1">
      <c r="A60" s="87" t="s">
        <v>6</v>
      </c>
      <c r="B60" s="88"/>
      <c r="C60" s="88"/>
      <c r="D60" s="89"/>
      <c r="E60" s="33">
        <f>SUM(E44:E59)</f>
        <v>480</v>
      </c>
      <c r="F60" s="33">
        <f t="shared" ref="F60:Y60" si="16">SUM(F44:F59)</f>
        <v>42</v>
      </c>
      <c r="G60" s="33">
        <f t="shared" si="16"/>
        <v>119</v>
      </c>
      <c r="H60" s="33">
        <f t="shared" si="16"/>
        <v>24</v>
      </c>
      <c r="I60" s="33">
        <f t="shared" si="16"/>
        <v>62</v>
      </c>
      <c r="J60" s="33">
        <f t="shared" si="16"/>
        <v>1</v>
      </c>
      <c r="K60" s="33">
        <f t="shared" si="16"/>
        <v>45</v>
      </c>
      <c r="L60" s="33">
        <f t="shared" si="16"/>
        <v>3</v>
      </c>
      <c r="M60" s="33">
        <f t="shared" si="16"/>
        <v>10</v>
      </c>
      <c r="N60" s="33">
        <f t="shared" si="16"/>
        <v>13</v>
      </c>
      <c r="O60" s="33">
        <f t="shared" si="16"/>
        <v>0</v>
      </c>
      <c r="P60" s="33">
        <f t="shared" ref="P60:V60" si="17">SUM(P44:P59)</f>
        <v>21</v>
      </c>
      <c r="Q60" s="33">
        <f t="shared" si="17"/>
        <v>29</v>
      </c>
      <c r="R60" s="33">
        <f t="shared" si="17"/>
        <v>0</v>
      </c>
      <c r="S60" s="33">
        <f t="shared" si="17"/>
        <v>11</v>
      </c>
      <c r="T60" s="33">
        <f t="shared" si="17"/>
        <v>0</v>
      </c>
      <c r="U60" s="33">
        <f t="shared" si="17"/>
        <v>0</v>
      </c>
      <c r="V60" s="33">
        <f t="shared" si="17"/>
        <v>0</v>
      </c>
      <c r="W60" s="33">
        <f t="shared" ref="W60:X60" si="18">SUM(W44:W59)</f>
        <v>9</v>
      </c>
      <c r="X60" s="33">
        <f t="shared" si="18"/>
        <v>59</v>
      </c>
      <c r="Y60" s="33">
        <f t="shared" si="16"/>
        <v>32</v>
      </c>
      <c r="Z60" s="45">
        <f>SUM(Z44:Z59)</f>
        <v>120000</v>
      </c>
      <c r="AA60" s="4"/>
    </row>
    <row r="61" spans="1:27" ht="20.25">
      <c r="A61" s="93" t="s">
        <v>13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35"/>
      <c r="AA61" s="4"/>
    </row>
    <row r="62" spans="1:27" ht="40.5" customHeight="1">
      <c r="A62" s="52">
        <v>21</v>
      </c>
      <c r="B62" s="32" t="s">
        <v>26</v>
      </c>
      <c r="C62" s="27">
        <v>72</v>
      </c>
      <c r="D62" s="42" t="s">
        <v>90</v>
      </c>
      <c r="E62" s="27">
        <f t="shared" ref="E62:E81" si="19">SUM(F62:Y62)</f>
        <v>29</v>
      </c>
      <c r="F62" s="27">
        <v>1</v>
      </c>
      <c r="G62" s="39">
        <v>5</v>
      </c>
      <c r="H62" s="39">
        <v>1</v>
      </c>
      <c r="I62" s="39">
        <v>2</v>
      </c>
      <c r="J62" s="39"/>
      <c r="K62" s="39">
        <v>6</v>
      </c>
      <c r="L62" s="39">
        <v>1</v>
      </c>
      <c r="M62" s="39">
        <v>2</v>
      </c>
      <c r="N62" s="39">
        <v>4</v>
      </c>
      <c r="O62" s="39"/>
      <c r="P62" s="39">
        <v>2</v>
      </c>
      <c r="Q62" s="39">
        <v>4</v>
      </c>
      <c r="R62" s="39"/>
      <c r="S62" s="39">
        <v>1</v>
      </c>
      <c r="T62" s="39"/>
      <c r="U62" s="39"/>
      <c r="V62" s="39"/>
      <c r="W62" s="39"/>
      <c r="X62" s="39"/>
      <c r="Y62" s="39"/>
      <c r="Z62" s="40">
        <f t="shared" ref="Z62:Z81" si="20">C62*E62</f>
        <v>2088</v>
      </c>
      <c r="AA62" s="4"/>
    </row>
    <row r="63" spans="1:27" ht="21.75" customHeight="1">
      <c r="A63" s="64">
        <v>22</v>
      </c>
      <c r="B63" s="66" t="s">
        <v>27</v>
      </c>
      <c r="C63" s="27">
        <v>72</v>
      </c>
      <c r="D63" s="42" t="s">
        <v>91</v>
      </c>
      <c r="E63" s="27">
        <f t="shared" si="19"/>
        <v>30</v>
      </c>
      <c r="F63" s="27">
        <v>3</v>
      </c>
      <c r="G63" s="39">
        <v>16</v>
      </c>
      <c r="H63" s="39">
        <v>2</v>
      </c>
      <c r="I63" s="39"/>
      <c r="J63" s="39"/>
      <c r="K63" s="39">
        <v>2</v>
      </c>
      <c r="L63" s="39">
        <v>1</v>
      </c>
      <c r="M63" s="39"/>
      <c r="N63" s="39">
        <v>4</v>
      </c>
      <c r="O63" s="39"/>
      <c r="P63" s="39"/>
      <c r="Q63" s="39">
        <v>1</v>
      </c>
      <c r="R63" s="39"/>
      <c r="S63" s="39">
        <v>1</v>
      </c>
      <c r="T63" s="39"/>
      <c r="U63" s="39"/>
      <c r="V63" s="39"/>
      <c r="W63" s="39"/>
      <c r="X63" s="39"/>
      <c r="Y63" s="39"/>
      <c r="Z63" s="40">
        <f t="shared" si="20"/>
        <v>2160</v>
      </c>
      <c r="AA63" s="4"/>
    </row>
    <row r="64" spans="1:27" ht="24" customHeight="1">
      <c r="A64" s="65"/>
      <c r="B64" s="67"/>
      <c r="C64" s="27">
        <v>72</v>
      </c>
      <c r="D64" s="42" t="s">
        <v>92</v>
      </c>
      <c r="E64" s="27">
        <f t="shared" si="19"/>
        <v>30</v>
      </c>
      <c r="F64" s="27">
        <v>3</v>
      </c>
      <c r="G64" s="39">
        <v>13</v>
      </c>
      <c r="H64" s="39">
        <v>2</v>
      </c>
      <c r="I64" s="39">
        <v>1</v>
      </c>
      <c r="J64" s="39"/>
      <c r="K64" s="39">
        <v>1</v>
      </c>
      <c r="L64" s="39">
        <v>2</v>
      </c>
      <c r="M64" s="39">
        <v>1</v>
      </c>
      <c r="N64" s="39">
        <v>4</v>
      </c>
      <c r="O64" s="39"/>
      <c r="P64" s="39"/>
      <c r="Q64" s="39">
        <v>2</v>
      </c>
      <c r="R64" s="39"/>
      <c r="S64" s="39">
        <v>1</v>
      </c>
      <c r="T64" s="39"/>
      <c r="U64" s="39"/>
      <c r="V64" s="39"/>
      <c r="W64" s="39"/>
      <c r="X64" s="39"/>
      <c r="Y64" s="39"/>
      <c r="Z64" s="40">
        <f t="shared" si="20"/>
        <v>2160</v>
      </c>
      <c r="AA64" s="4"/>
    </row>
    <row r="65" spans="1:27" ht="24" customHeight="1">
      <c r="A65" s="81"/>
      <c r="B65" s="68"/>
      <c r="C65" s="27">
        <v>72</v>
      </c>
      <c r="D65" s="42" t="s">
        <v>93</v>
      </c>
      <c r="E65" s="27">
        <f t="shared" si="19"/>
        <v>27</v>
      </c>
      <c r="F65" s="27">
        <v>4</v>
      </c>
      <c r="G65" s="39">
        <v>10</v>
      </c>
      <c r="H65" s="39">
        <v>2</v>
      </c>
      <c r="I65" s="39">
        <v>1</v>
      </c>
      <c r="J65" s="39"/>
      <c r="K65" s="39">
        <v>1</v>
      </c>
      <c r="L65" s="39">
        <v>2</v>
      </c>
      <c r="M65" s="39">
        <v>1</v>
      </c>
      <c r="N65" s="39">
        <v>4</v>
      </c>
      <c r="O65" s="39"/>
      <c r="P65" s="39"/>
      <c r="Q65" s="39">
        <v>2</v>
      </c>
      <c r="R65" s="39"/>
      <c r="S65" s="39"/>
      <c r="T65" s="39"/>
      <c r="U65" s="39"/>
      <c r="V65" s="39"/>
      <c r="W65" s="39"/>
      <c r="X65" s="39"/>
      <c r="Y65" s="39"/>
      <c r="Z65" s="40">
        <f t="shared" si="20"/>
        <v>1944</v>
      </c>
      <c r="AA65" s="4"/>
    </row>
    <row r="66" spans="1:27" ht="45" customHeight="1">
      <c r="A66" s="53">
        <v>23</v>
      </c>
      <c r="B66" s="31" t="s">
        <v>28</v>
      </c>
      <c r="C66" s="27">
        <v>72</v>
      </c>
      <c r="D66" s="42" t="s">
        <v>94</v>
      </c>
      <c r="E66" s="27">
        <f t="shared" si="19"/>
        <v>36</v>
      </c>
      <c r="F66" s="27"/>
      <c r="G66" s="39">
        <v>12</v>
      </c>
      <c r="H66" s="39">
        <v>11</v>
      </c>
      <c r="I66" s="39"/>
      <c r="J66" s="39"/>
      <c r="K66" s="39">
        <v>4</v>
      </c>
      <c r="L66" s="39">
        <v>1</v>
      </c>
      <c r="M66" s="39">
        <v>6</v>
      </c>
      <c r="N66" s="39"/>
      <c r="O66" s="39"/>
      <c r="P66" s="39">
        <v>2</v>
      </c>
      <c r="Q66" s="39"/>
      <c r="R66" s="39"/>
      <c r="S66" s="39"/>
      <c r="T66" s="39"/>
      <c r="U66" s="39"/>
      <c r="V66" s="39"/>
      <c r="W66" s="39"/>
      <c r="X66" s="39"/>
      <c r="Y66" s="39"/>
      <c r="Z66" s="40">
        <f t="shared" si="20"/>
        <v>2592</v>
      </c>
      <c r="AA66" s="4"/>
    </row>
    <row r="67" spans="1:27" ht="89.25" customHeight="1">
      <c r="A67" s="52">
        <v>24</v>
      </c>
      <c r="B67" s="32" t="s">
        <v>29</v>
      </c>
      <c r="C67" s="27">
        <v>36</v>
      </c>
      <c r="D67" s="42" t="s">
        <v>95</v>
      </c>
      <c r="E67" s="27">
        <f t="shared" si="19"/>
        <v>27</v>
      </c>
      <c r="F67" s="27"/>
      <c r="G67" s="39">
        <v>17</v>
      </c>
      <c r="H67" s="39"/>
      <c r="I67" s="39">
        <v>10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>
        <f t="shared" si="20"/>
        <v>972</v>
      </c>
      <c r="AA67" s="4"/>
    </row>
    <row r="68" spans="1:27" ht="42" customHeight="1">
      <c r="A68" s="53">
        <v>25</v>
      </c>
      <c r="B68" s="31" t="s">
        <v>30</v>
      </c>
      <c r="C68" s="27">
        <v>72</v>
      </c>
      <c r="D68" s="42" t="s">
        <v>96</v>
      </c>
      <c r="E68" s="27">
        <f t="shared" si="19"/>
        <v>20</v>
      </c>
      <c r="F68" s="27"/>
      <c r="G68" s="39">
        <v>6</v>
      </c>
      <c r="H68" s="39">
        <v>1</v>
      </c>
      <c r="I68" s="39"/>
      <c r="J68" s="39">
        <v>1</v>
      </c>
      <c r="K68" s="39">
        <v>3</v>
      </c>
      <c r="L68" s="39">
        <v>1</v>
      </c>
      <c r="M68" s="39"/>
      <c r="N68" s="39"/>
      <c r="O68" s="54"/>
      <c r="P68" s="39">
        <v>3</v>
      </c>
      <c r="Q68" s="39">
        <v>4</v>
      </c>
      <c r="R68" s="39">
        <v>1</v>
      </c>
      <c r="S68" s="39"/>
      <c r="T68" s="39"/>
      <c r="U68" s="39"/>
      <c r="V68" s="39"/>
      <c r="W68" s="39"/>
      <c r="X68" s="39"/>
      <c r="Y68" s="39"/>
      <c r="Z68" s="40">
        <f t="shared" si="20"/>
        <v>1440</v>
      </c>
      <c r="AA68" s="4"/>
    </row>
    <row r="69" spans="1:27" ht="42" customHeight="1">
      <c r="A69" s="53">
        <v>26</v>
      </c>
      <c r="B69" s="31" t="s">
        <v>31</v>
      </c>
      <c r="C69" s="27">
        <v>72</v>
      </c>
      <c r="D69" s="42" t="s">
        <v>106</v>
      </c>
      <c r="E69" s="27">
        <f t="shared" si="19"/>
        <v>22</v>
      </c>
      <c r="F69" s="27"/>
      <c r="G69" s="39"/>
      <c r="H69" s="39">
        <v>10</v>
      </c>
      <c r="I69" s="39"/>
      <c r="J69" s="39"/>
      <c r="K69" s="39">
        <v>12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>
        <f t="shared" si="20"/>
        <v>1584</v>
      </c>
      <c r="AA69" s="4"/>
    </row>
    <row r="70" spans="1:27" ht="42.75" customHeight="1">
      <c r="A70" s="52">
        <v>27</v>
      </c>
      <c r="B70" s="32" t="s">
        <v>32</v>
      </c>
      <c r="C70" s="27">
        <v>72</v>
      </c>
      <c r="D70" s="42" t="s">
        <v>96</v>
      </c>
      <c r="E70" s="27">
        <f t="shared" si="19"/>
        <v>28</v>
      </c>
      <c r="F70" s="27"/>
      <c r="G70" s="39"/>
      <c r="H70" s="39">
        <v>8</v>
      </c>
      <c r="I70" s="39"/>
      <c r="J70" s="39"/>
      <c r="K70" s="39">
        <v>10</v>
      </c>
      <c r="L70" s="39"/>
      <c r="M70" s="39"/>
      <c r="N70" s="39"/>
      <c r="O70" s="39">
        <v>5</v>
      </c>
      <c r="P70" s="39"/>
      <c r="Q70" s="39"/>
      <c r="R70" s="39">
        <v>5</v>
      </c>
      <c r="S70" s="39"/>
      <c r="T70" s="39"/>
      <c r="U70" s="39"/>
      <c r="V70" s="39"/>
      <c r="W70" s="39"/>
      <c r="X70" s="39"/>
      <c r="Y70" s="39"/>
      <c r="Z70" s="40">
        <f t="shared" si="20"/>
        <v>2016</v>
      </c>
      <c r="AA70" s="4"/>
    </row>
    <row r="71" spans="1:27" ht="59.25" customHeight="1">
      <c r="A71" s="53">
        <v>28</v>
      </c>
      <c r="B71" s="31" t="s">
        <v>33</v>
      </c>
      <c r="C71" s="27">
        <v>72</v>
      </c>
      <c r="D71" s="42" t="s">
        <v>96</v>
      </c>
      <c r="E71" s="27">
        <f t="shared" si="19"/>
        <v>29</v>
      </c>
      <c r="F71" s="27">
        <v>1</v>
      </c>
      <c r="G71" s="39">
        <v>2</v>
      </c>
      <c r="H71" s="39">
        <v>1</v>
      </c>
      <c r="I71" s="39">
        <v>2</v>
      </c>
      <c r="J71" s="39"/>
      <c r="K71" s="39">
        <v>10</v>
      </c>
      <c r="L71" s="39">
        <v>1</v>
      </c>
      <c r="M71" s="39"/>
      <c r="N71" s="39"/>
      <c r="O71" s="39"/>
      <c r="P71" s="39"/>
      <c r="Q71" s="39">
        <v>5</v>
      </c>
      <c r="R71" s="39"/>
      <c r="S71" s="39">
        <v>1</v>
      </c>
      <c r="T71" s="39"/>
      <c r="U71" s="39"/>
      <c r="V71" s="39"/>
      <c r="W71" s="39"/>
      <c r="X71" s="39">
        <v>6</v>
      </c>
      <c r="Y71" s="39"/>
      <c r="Z71" s="40">
        <f t="shared" si="20"/>
        <v>2088</v>
      </c>
      <c r="AA71" s="4"/>
    </row>
    <row r="72" spans="1:27" ht="25.5" customHeight="1">
      <c r="A72" s="64">
        <v>29</v>
      </c>
      <c r="B72" s="66" t="s">
        <v>43</v>
      </c>
      <c r="C72" s="27">
        <v>72</v>
      </c>
      <c r="D72" s="42" t="s">
        <v>97</v>
      </c>
      <c r="E72" s="27">
        <f t="shared" si="19"/>
        <v>21</v>
      </c>
      <c r="F72" s="27">
        <v>1</v>
      </c>
      <c r="G72" s="39">
        <v>8</v>
      </c>
      <c r="H72" s="39">
        <v>3</v>
      </c>
      <c r="I72" s="39"/>
      <c r="J72" s="39"/>
      <c r="K72" s="39">
        <v>2</v>
      </c>
      <c r="L72" s="39">
        <v>2</v>
      </c>
      <c r="M72" s="39"/>
      <c r="N72" s="39">
        <v>1</v>
      </c>
      <c r="O72" s="39">
        <v>2</v>
      </c>
      <c r="P72" s="39"/>
      <c r="Q72" s="39"/>
      <c r="R72" s="39"/>
      <c r="S72" s="39">
        <v>2</v>
      </c>
      <c r="T72" s="39"/>
      <c r="U72" s="39"/>
      <c r="V72" s="39"/>
      <c r="W72" s="39"/>
      <c r="X72" s="39"/>
      <c r="Y72" s="39"/>
      <c r="Z72" s="40">
        <f t="shared" si="20"/>
        <v>1512</v>
      </c>
      <c r="AA72" s="4"/>
    </row>
    <row r="73" spans="1:27" ht="27" customHeight="1">
      <c r="A73" s="65"/>
      <c r="B73" s="67"/>
      <c r="C73" s="27">
        <v>72</v>
      </c>
      <c r="D73" s="42" t="s">
        <v>99</v>
      </c>
      <c r="E73" s="27">
        <f t="shared" ref="E73:E74" si="21">SUM(F73:Y73)</f>
        <v>20</v>
      </c>
      <c r="F73" s="27"/>
      <c r="G73" s="39">
        <v>6</v>
      </c>
      <c r="H73" s="39">
        <v>3</v>
      </c>
      <c r="I73" s="39">
        <v>1</v>
      </c>
      <c r="J73" s="39"/>
      <c r="K73" s="39">
        <v>1</v>
      </c>
      <c r="L73" s="39">
        <v>2</v>
      </c>
      <c r="M73" s="39"/>
      <c r="N73" s="39">
        <v>2</v>
      </c>
      <c r="O73" s="39">
        <v>2</v>
      </c>
      <c r="P73" s="39"/>
      <c r="Q73" s="39">
        <v>1</v>
      </c>
      <c r="R73" s="39"/>
      <c r="S73" s="39">
        <v>2</v>
      </c>
      <c r="T73" s="39"/>
      <c r="U73" s="39"/>
      <c r="V73" s="39"/>
      <c r="W73" s="39"/>
      <c r="X73" s="39"/>
      <c r="Y73" s="39"/>
      <c r="Z73" s="40">
        <f t="shared" si="20"/>
        <v>1440</v>
      </c>
      <c r="AA73" s="4"/>
    </row>
    <row r="74" spans="1:27" ht="27" customHeight="1">
      <c r="A74" s="65"/>
      <c r="B74" s="67"/>
      <c r="C74" s="27">
        <v>72</v>
      </c>
      <c r="D74" s="42" t="s">
        <v>98</v>
      </c>
      <c r="E74" s="27">
        <f t="shared" si="21"/>
        <v>25</v>
      </c>
      <c r="F74" s="27"/>
      <c r="G74" s="39">
        <v>7</v>
      </c>
      <c r="H74" s="39">
        <v>2</v>
      </c>
      <c r="I74" s="39">
        <v>1</v>
      </c>
      <c r="J74" s="39"/>
      <c r="K74" s="39">
        <v>2</v>
      </c>
      <c r="L74" s="39">
        <v>2</v>
      </c>
      <c r="M74" s="39"/>
      <c r="N74" s="39">
        <v>2</v>
      </c>
      <c r="O74" s="39">
        <v>1</v>
      </c>
      <c r="P74" s="39"/>
      <c r="Q74" s="39">
        <v>1</v>
      </c>
      <c r="R74" s="39"/>
      <c r="S74" s="39">
        <v>2</v>
      </c>
      <c r="T74" s="39"/>
      <c r="U74" s="39"/>
      <c r="V74" s="39"/>
      <c r="W74" s="39"/>
      <c r="X74" s="39">
        <v>3</v>
      </c>
      <c r="Y74" s="39">
        <v>2</v>
      </c>
      <c r="Z74" s="40">
        <f t="shared" ref="Z74" si="22">C74*E74</f>
        <v>1800</v>
      </c>
      <c r="AA74" s="4"/>
    </row>
    <row r="75" spans="1:27" ht="63" customHeight="1">
      <c r="A75" s="52">
        <v>30</v>
      </c>
      <c r="B75" s="32" t="s">
        <v>34</v>
      </c>
      <c r="C75" s="27">
        <v>74</v>
      </c>
      <c r="D75" s="42" t="s">
        <v>100</v>
      </c>
      <c r="E75" s="27">
        <f t="shared" si="19"/>
        <v>10</v>
      </c>
      <c r="F75" s="27"/>
      <c r="G75" s="39">
        <v>3</v>
      </c>
      <c r="H75" s="39"/>
      <c r="I75" s="39"/>
      <c r="J75" s="39"/>
      <c r="K75" s="39"/>
      <c r="L75" s="39"/>
      <c r="M75" s="39"/>
      <c r="N75" s="39"/>
      <c r="O75" s="39"/>
      <c r="P75" s="39">
        <v>2</v>
      </c>
      <c r="Q75" s="39"/>
      <c r="R75" s="39"/>
      <c r="S75" s="39">
        <v>5</v>
      </c>
      <c r="T75" s="39"/>
      <c r="U75" s="39"/>
      <c r="V75" s="39"/>
      <c r="W75" s="39"/>
      <c r="X75" s="39"/>
      <c r="Y75" s="39"/>
      <c r="Z75" s="40">
        <f t="shared" si="20"/>
        <v>740</v>
      </c>
      <c r="AA75" s="4"/>
    </row>
    <row r="76" spans="1:27" ht="21.75" customHeight="1">
      <c r="A76" s="64">
        <v>31</v>
      </c>
      <c r="B76" s="66" t="s">
        <v>35</v>
      </c>
      <c r="C76" s="27">
        <v>36</v>
      </c>
      <c r="D76" s="42" t="s">
        <v>103</v>
      </c>
      <c r="E76" s="27">
        <f t="shared" si="19"/>
        <v>30</v>
      </c>
      <c r="F76" s="27"/>
      <c r="G76" s="39">
        <v>20</v>
      </c>
      <c r="H76" s="39">
        <v>6</v>
      </c>
      <c r="I76" s="39"/>
      <c r="J76" s="39"/>
      <c r="K76" s="39"/>
      <c r="L76" s="39"/>
      <c r="M76" s="39"/>
      <c r="N76" s="39">
        <v>1</v>
      </c>
      <c r="O76" s="39">
        <v>3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>
        <f t="shared" si="20"/>
        <v>1080</v>
      </c>
      <c r="AA76" s="4"/>
    </row>
    <row r="77" spans="1:27" ht="21.75" customHeight="1">
      <c r="A77" s="65"/>
      <c r="B77" s="67"/>
      <c r="C77" s="27">
        <v>36</v>
      </c>
      <c r="D77" s="42" t="s">
        <v>104</v>
      </c>
      <c r="E77" s="27">
        <f t="shared" si="19"/>
        <v>15</v>
      </c>
      <c r="F77" s="27"/>
      <c r="G77" s="39">
        <v>15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>
        <f t="shared" si="20"/>
        <v>540</v>
      </c>
      <c r="AA77" s="4"/>
    </row>
    <row r="78" spans="1:27" ht="24.75" customHeight="1">
      <c r="A78" s="65"/>
      <c r="B78" s="67"/>
      <c r="C78" s="27">
        <v>36</v>
      </c>
      <c r="D78" s="42" t="s">
        <v>105</v>
      </c>
      <c r="E78" s="27">
        <f t="shared" si="19"/>
        <v>24</v>
      </c>
      <c r="F78" s="27"/>
      <c r="G78" s="39">
        <v>17</v>
      </c>
      <c r="H78" s="39">
        <v>4</v>
      </c>
      <c r="I78" s="39"/>
      <c r="J78" s="39"/>
      <c r="K78" s="39"/>
      <c r="L78" s="39"/>
      <c r="M78" s="39"/>
      <c r="N78" s="39">
        <v>1</v>
      </c>
      <c r="O78" s="39">
        <v>2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>
        <f t="shared" si="20"/>
        <v>864</v>
      </c>
      <c r="AA78" s="4"/>
    </row>
    <row r="79" spans="1:27" ht="24" customHeight="1">
      <c r="A79" s="65"/>
      <c r="B79" s="67"/>
      <c r="C79" s="27">
        <v>36</v>
      </c>
      <c r="D79" s="42" t="s">
        <v>101</v>
      </c>
      <c r="E79" s="27">
        <f t="shared" si="19"/>
        <v>25</v>
      </c>
      <c r="F79" s="27"/>
      <c r="G79" s="39">
        <v>16</v>
      </c>
      <c r="H79" s="39">
        <v>3</v>
      </c>
      <c r="I79" s="39"/>
      <c r="J79" s="39"/>
      <c r="K79" s="39">
        <v>4</v>
      </c>
      <c r="L79" s="39"/>
      <c r="M79" s="39"/>
      <c r="N79" s="39"/>
      <c r="O79" s="39"/>
      <c r="P79" s="39">
        <v>1</v>
      </c>
      <c r="Q79" s="39"/>
      <c r="R79" s="39"/>
      <c r="S79" s="39">
        <v>1</v>
      </c>
      <c r="T79" s="39"/>
      <c r="U79" s="39"/>
      <c r="V79" s="39"/>
      <c r="W79" s="39"/>
      <c r="X79" s="39"/>
      <c r="Y79" s="39"/>
      <c r="Z79" s="40">
        <f t="shared" si="20"/>
        <v>900</v>
      </c>
      <c r="AA79" s="4"/>
    </row>
    <row r="80" spans="1:27" ht="25.5" customHeight="1">
      <c r="A80" s="81"/>
      <c r="B80" s="68"/>
      <c r="C80" s="27">
        <v>36</v>
      </c>
      <c r="D80" s="42" t="s">
        <v>102</v>
      </c>
      <c r="E80" s="27">
        <f t="shared" si="19"/>
        <v>25</v>
      </c>
      <c r="F80" s="27"/>
      <c r="G80" s="39">
        <v>15</v>
      </c>
      <c r="H80" s="39">
        <v>3</v>
      </c>
      <c r="I80" s="39"/>
      <c r="J80" s="39"/>
      <c r="K80" s="39">
        <v>5</v>
      </c>
      <c r="L80" s="39"/>
      <c r="M80" s="39"/>
      <c r="N80" s="39"/>
      <c r="O80" s="39"/>
      <c r="P80" s="39">
        <v>1</v>
      </c>
      <c r="Q80" s="39"/>
      <c r="R80" s="39"/>
      <c r="S80" s="39">
        <v>1</v>
      </c>
      <c r="T80" s="39"/>
      <c r="U80" s="39"/>
      <c r="V80" s="39"/>
      <c r="W80" s="39"/>
      <c r="X80" s="39"/>
      <c r="Y80" s="39"/>
      <c r="Z80" s="40">
        <f t="shared" si="20"/>
        <v>900</v>
      </c>
      <c r="AA80" s="4"/>
    </row>
    <row r="81" spans="1:27" ht="87.75" customHeight="1" thickBot="1">
      <c r="A81" s="53">
        <v>32</v>
      </c>
      <c r="B81" s="31" t="s">
        <v>36</v>
      </c>
      <c r="C81" s="27">
        <v>36</v>
      </c>
      <c r="D81" s="42" t="s">
        <v>104</v>
      </c>
      <c r="E81" s="27">
        <f t="shared" si="19"/>
        <v>15</v>
      </c>
      <c r="F81" s="27"/>
      <c r="G81" s="39">
        <v>11</v>
      </c>
      <c r="H81" s="39">
        <v>4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>
        <f t="shared" si="20"/>
        <v>540</v>
      </c>
      <c r="AA81" s="4"/>
    </row>
    <row r="82" spans="1:27" s="3" customFormat="1" ht="21" thickBot="1">
      <c r="A82" s="90" t="s">
        <v>6</v>
      </c>
      <c r="B82" s="91"/>
      <c r="C82" s="91"/>
      <c r="D82" s="92"/>
      <c r="E82" s="49">
        <f t="shared" ref="E82:Z82" si="23">SUM(E62:E81)</f>
        <v>488</v>
      </c>
      <c r="F82" s="49">
        <f t="shared" si="23"/>
        <v>13</v>
      </c>
      <c r="G82" s="49">
        <f t="shared" si="23"/>
        <v>199</v>
      </c>
      <c r="H82" s="49">
        <f t="shared" si="23"/>
        <v>66</v>
      </c>
      <c r="I82" s="49">
        <f t="shared" si="23"/>
        <v>18</v>
      </c>
      <c r="J82" s="49">
        <f t="shared" si="23"/>
        <v>1</v>
      </c>
      <c r="K82" s="49">
        <f t="shared" si="23"/>
        <v>63</v>
      </c>
      <c r="L82" s="49">
        <f t="shared" si="23"/>
        <v>15</v>
      </c>
      <c r="M82" s="49">
        <f t="shared" si="23"/>
        <v>10</v>
      </c>
      <c r="N82" s="49">
        <f t="shared" si="23"/>
        <v>23</v>
      </c>
      <c r="O82" s="49">
        <f t="shared" si="23"/>
        <v>15</v>
      </c>
      <c r="P82" s="49">
        <f t="shared" si="23"/>
        <v>11</v>
      </c>
      <c r="Q82" s="49">
        <f t="shared" si="23"/>
        <v>20</v>
      </c>
      <c r="R82" s="49">
        <f t="shared" si="23"/>
        <v>6</v>
      </c>
      <c r="S82" s="49">
        <f t="shared" si="23"/>
        <v>17</v>
      </c>
      <c r="T82" s="49">
        <f t="shared" si="23"/>
        <v>0</v>
      </c>
      <c r="U82" s="49">
        <f t="shared" si="23"/>
        <v>0</v>
      </c>
      <c r="V82" s="49">
        <f t="shared" si="23"/>
        <v>0</v>
      </c>
      <c r="W82" s="49">
        <f t="shared" si="23"/>
        <v>0</v>
      </c>
      <c r="X82" s="49">
        <f t="shared" si="23"/>
        <v>9</v>
      </c>
      <c r="Y82" s="49">
        <f t="shared" si="23"/>
        <v>2</v>
      </c>
      <c r="Z82" s="45">
        <f t="shared" si="23"/>
        <v>29360</v>
      </c>
    </row>
    <row r="83" spans="1:27" s="3" customFormat="1" ht="21" thickBot="1">
      <c r="A83" s="90" t="s">
        <v>14</v>
      </c>
      <c r="B83" s="91"/>
      <c r="C83" s="91"/>
      <c r="D83" s="92"/>
      <c r="E83" s="55">
        <f t="shared" ref="E83:Z83" si="24">SUM(E31+E35+E42+E60+E82)</f>
        <v>1807</v>
      </c>
      <c r="F83" s="55">
        <f t="shared" si="24"/>
        <v>81</v>
      </c>
      <c r="G83" s="55">
        <f t="shared" si="24"/>
        <v>594</v>
      </c>
      <c r="H83" s="55">
        <f t="shared" si="24"/>
        <v>112</v>
      </c>
      <c r="I83" s="55">
        <f t="shared" si="24"/>
        <v>96</v>
      </c>
      <c r="J83" s="55">
        <f t="shared" si="24"/>
        <v>14</v>
      </c>
      <c r="K83" s="55">
        <f t="shared" si="24"/>
        <v>148</v>
      </c>
      <c r="L83" s="55">
        <f t="shared" si="24"/>
        <v>53</v>
      </c>
      <c r="M83" s="55">
        <f t="shared" si="24"/>
        <v>22</v>
      </c>
      <c r="N83" s="55">
        <f t="shared" si="24"/>
        <v>67</v>
      </c>
      <c r="O83" s="55">
        <f t="shared" si="24"/>
        <v>22</v>
      </c>
      <c r="P83" s="55">
        <f t="shared" si="24"/>
        <v>45</v>
      </c>
      <c r="Q83" s="55">
        <f t="shared" si="24"/>
        <v>67</v>
      </c>
      <c r="R83" s="55">
        <f t="shared" si="24"/>
        <v>15</v>
      </c>
      <c r="S83" s="55">
        <f t="shared" si="24"/>
        <v>31</v>
      </c>
      <c r="T83" s="55">
        <f t="shared" si="24"/>
        <v>3</v>
      </c>
      <c r="U83" s="55">
        <f t="shared" si="24"/>
        <v>5</v>
      </c>
      <c r="V83" s="55">
        <f t="shared" si="24"/>
        <v>4</v>
      </c>
      <c r="W83" s="55">
        <f t="shared" si="24"/>
        <v>212</v>
      </c>
      <c r="X83" s="55">
        <f t="shared" si="24"/>
        <v>89</v>
      </c>
      <c r="Y83" s="55">
        <f t="shared" si="24"/>
        <v>127</v>
      </c>
      <c r="Z83" s="56">
        <f t="shared" si="24"/>
        <v>251822</v>
      </c>
    </row>
    <row r="84" spans="1:27" s="3" customFormat="1">
      <c r="D84" s="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7" s="3" customFormat="1" ht="54" customHeight="1">
      <c r="B85" s="11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"/>
    </row>
    <row r="86" spans="1:27" ht="23.25">
      <c r="B86" s="9"/>
      <c r="E86" s="11"/>
      <c r="F86" s="11"/>
      <c r="W86" s="16"/>
      <c r="Z86" s="11"/>
      <c r="AA86" s="11"/>
    </row>
  </sheetData>
  <mergeCells count="52">
    <mergeCell ref="Z4:Z5"/>
    <mergeCell ref="B8:B9"/>
    <mergeCell ref="A8:A9"/>
    <mergeCell ref="B10:B13"/>
    <mergeCell ref="A7:Y7"/>
    <mergeCell ref="A4:A5"/>
    <mergeCell ref="B4:B5"/>
    <mergeCell ref="C4:C5"/>
    <mergeCell ref="D4:D5"/>
    <mergeCell ref="E4:E5"/>
    <mergeCell ref="F4:Y4"/>
    <mergeCell ref="A43:Y43"/>
    <mergeCell ref="A32:Y32"/>
    <mergeCell ref="A76:A80"/>
    <mergeCell ref="B76:B80"/>
    <mergeCell ref="B45:B49"/>
    <mergeCell ref="B50:B52"/>
    <mergeCell ref="A50:A52"/>
    <mergeCell ref="A54:A55"/>
    <mergeCell ref="B54:B55"/>
    <mergeCell ref="B57:B59"/>
    <mergeCell ref="A63:A65"/>
    <mergeCell ref="B63:B65"/>
    <mergeCell ref="A3:Z3"/>
    <mergeCell ref="C85:Z85"/>
    <mergeCell ref="A31:D31"/>
    <mergeCell ref="A35:D35"/>
    <mergeCell ref="A42:D42"/>
    <mergeCell ref="A60:D60"/>
    <mergeCell ref="A82:D82"/>
    <mergeCell ref="A83:D83"/>
    <mergeCell ref="A61:Y61"/>
    <mergeCell ref="A36:Y36"/>
    <mergeCell ref="A39:A40"/>
    <mergeCell ref="B39:B40"/>
    <mergeCell ref="A45:A49"/>
    <mergeCell ref="R1:Z1"/>
    <mergeCell ref="R2:Z2"/>
    <mergeCell ref="A72:A74"/>
    <mergeCell ref="B72:B74"/>
    <mergeCell ref="B20:B21"/>
    <mergeCell ref="A20:A21"/>
    <mergeCell ref="A22:A29"/>
    <mergeCell ref="B22:B29"/>
    <mergeCell ref="B37:B38"/>
    <mergeCell ref="A37:A38"/>
    <mergeCell ref="A10:A13"/>
    <mergeCell ref="B14:B15"/>
    <mergeCell ref="A14:A15"/>
    <mergeCell ref="A16:A18"/>
    <mergeCell ref="B16:B18"/>
    <mergeCell ref="A57:A59"/>
  </mergeCells>
  <pageMargins left="0.31496062992125984" right="0.11811023622047245" top="0.35433070866141736" bottom="0.35433070866141736" header="0" footer="0"/>
  <pageSetup paperSize="9" scale="31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комплектования</vt:lpstr>
      <vt:lpstr>'План комплектования'!Область_печати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2020-11-02T13:33:20Z</dcterms:modified>
</cp:coreProperties>
</file>